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&amp;ehk=JDYflEUa5kq9dGNLXY5S6A&amp;pid=OfficeInsert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filterPrivacy="1" codeName="ThisWorkbook"/>
  <bookViews>
    <workbookView xWindow="4800" yWindow="780" windowWidth="28695" windowHeight="17955" activeTab="1"/>
  </bookViews>
  <sheets>
    <sheet name="Welcome" sheetId="5" r:id="rId1"/>
    <sheet name="Dashboard" sheetId="1" r:id="rId2"/>
    <sheet name="Assets" sheetId="2" r:id="rId3"/>
    <sheet name="Liabilities" sheetId="3" r:id="rId4"/>
    <sheet name="Sheet1" sheetId="6" state="hidden" r:id="rId5"/>
    <sheet name="calculations" sheetId="4" state="hidden" r:id="rId6"/>
  </sheets>
  <definedNames>
    <definedName name="NetWorth">calculations!$C$23</definedName>
    <definedName name="_xlnm.Print_Area" localSheetId="2">Assets!$A$1:$K$47</definedName>
    <definedName name="_xlnm.Print_Area" localSheetId="1">Dashboard!$A$1:$H$26</definedName>
    <definedName name="_xlnm.Print_Area" localSheetId="3">Liabilities!$A$1:$K$35</definedName>
    <definedName name="_xlnm.Print_Area" localSheetId="0">Welcome!$A$1:$P$33</definedName>
    <definedName name="TotalAssets">calculations!$C$15</definedName>
    <definedName name="TotalLiabilites">calculations!$C$20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2" l="1"/>
  <c r="C6" i="6"/>
  <c r="I25" i="2"/>
  <c r="C7" i="6"/>
  <c r="E44" i="2"/>
  <c r="C8" i="6"/>
  <c r="I44" i="2"/>
  <c r="C9" i="6"/>
  <c r="C10" i="6"/>
  <c r="E32" i="3"/>
  <c r="C13" i="6"/>
  <c r="I32" i="3"/>
  <c r="C14" i="6"/>
  <c r="C15" i="6"/>
  <c r="C17" i="6"/>
  <c r="C22" i="6"/>
  <c r="C21" i="6"/>
  <c r="C20" i="6"/>
  <c r="B22" i="6"/>
  <c r="B12" i="6"/>
  <c r="B21" i="6"/>
  <c r="B5" i="6"/>
  <c r="B20" i="6"/>
  <c r="B14" i="6"/>
  <c r="B13" i="6"/>
  <c r="C5" i="6"/>
  <c r="B9" i="6"/>
  <c r="B8" i="6"/>
  <c r="B7" i="6"/>
  <c r="B6" i="6"/>
  <c r="B14" i="4"/>
  <c r="B13" i="4"/>
  <c r="C19" i="4"/>
  <c r="C18" i="4"/>
  <c r="B19" i="4"/>
  <c r="B18" i="4"/>
  <c r="C14" i="4"/>
  <c r="C13" i="4"/>
  <c r="C12" i="4"/>
  <c r="B12" i="4"/>
  <c r="C11" i="4"/>
  <c r="B11" i="4"/>
  <c r="C20" i="4"/>
  <c r="C15" i="4"/>
  <c r="B16" i="3"/>
  <c r="G15" i="1"/>
  <c r="B16" i="2"/>
  <c r="D15" i="1"/>
  <c r="C23" i="4"/>
  <c r="B15" i="1"/>
</calcChain>
</file>

<file path=xl/sharedStrings.xml><?xml version="1.0" encoding="utf-8"?>
<sst xmlns="http://schemas.openxmlformats.org/spreadsheetml/2006/main" count="138" uniqueCount="104">
  <si>
    <t>Total Assets</t>
  </si>
  <si>
    <t>Total Liabilities</t>
  </si>
  <si>
    <t>Net Worth</t>
  </si>
  <si>
    <t>*** This sheet should remain hidden ***</t>
  </si>
  <si>
    <t>CASH</t>
  </si>
  <si>
    <t>RETIREMENT</t>
  </si>
  <si>
    <t>PERSONAL</t>
  </si>
  <si>
    <t>UNSECURED</t>
  </si>
  <si>
    <t>SECURED</t>
  </si>
  <si>
    <t>CASH ON HAND</t>
  </si>
  <si>
    <t>MONEY MARKET ACCOUNTS</t>
  </si>
  <si>
    <t>MONEY MARKET FUND ACCOUNTS</t>
  </si>
  <si>
    <t>CERTIFICATES OF DEPOSIT</t>
  </si>
  <si>
    <t>CASH VALUE OF LIFE INSURANCE</t>
  </si>
  <si>
    <t>SUBTOTAL</t>
  </si>
  <si>
    <t xml:space="preserve"> </t>
  </si>
  <si>
    <t>VALUE</t>
  </si>
  <si>
    <t>PRINCIPAL RESIDENCE</t>
  </si>
  <si>
    <t>STOCKS</t>
  </si>
  <si>
    <t>BONDS</t>
  </si>
  <si>
    <t>MUTUAL FUND INVESTMENTS</t>
  </si>
  <si>
    <t>PARTNERSHIP INTERESTS</t>
  </si>
  <si>
    <t>OTHER INVESTMENTS</t>
  </si>
  <si>
    <t>INVESTMENTS</t>
  </si>
  <si>
    <t>OWE</t>
  </si>
  <si>
    <t>CHARGE ACCOUNTS</t>
  </si>
  <si>
    <t>STUDENT LOANS</t>
  </si>
  <si>
    <t>ALIMONY</t>
  </si>
  <si>
    <t>CHILD SUPPORT</t>
  </si>
  <si>
    <t>TAX LIABILITY</t>
  </si>
  <si>
    <t>OTHER</t>
  </si>
  <si>
    <t>TOTAL ASSETS</t>
  </si>
  <si>
    <t>NET WORTH SUMMARY</t>
  </si>
  <si>
    <t>ASSETS</t>
  </si>
  <si>
    <t>LIABILITIES</t>
  </si>
  <si>
    <t>NET WORTH</t>
  </si>
  <si>
    <t>TOTAL LIABILITIES</t>
  </si>
  <si>
    <t>ESOP (EMPLOYEE STOCK OWNERSHIP)</t>
  </si>
  <si>
    <t>JEWELLERY &amp; OTHER</t>
  </si>
  <si>
    <t>RECREATION VEHICLES</t>
  </si>
  <si>
    <t>CHEQUING ACCOUNT</t>
  </si>
  <si>
    <t>SAVINGS ACCOUNT</t>
  </si>
  <si>
    <t>RECREATION VEHICLE LOAN</t>
  </si>
  <si>
    <t>OTHER VEHICLE LOAN</t>
  </si>
  <si>
    <t>APPLIANCES LOAN</t>
  </si>
  <si>
    <t>HOME MORTGAGE</t>
  </si>
  <si>
    <t>HOME EQUITY LOAN</t>
  </si>
  <si>
    <t>OTHER LOANS</t>
  </si>
  <si>
    <t>ACCOUNTS RECEIVABLE</t>
  </si>
  <si>
    <t>INVENTORIES</t>
  </si>
  <si>
    <t>ARTWORK &amp; COLLECTIBLES</t>
  </si>
  <si>
    <t>COMMERCIAL PROPERTY</t>
  </si>
  <si>
    <t>LAND</t>
  </si>
  <si>
    <t>OTHER ACCOUNTS PAYABLE</t>
  </si>
  <si>
    <t>EQUITY IN A BUSINESS</t>
  </si>
  <si>
    <t>AUTOMOBILE #1</t>
  </si>
  <si>
    <t>AUTOMOBILE #2</t>
  </si>
  <si>
    <t>AUTOMOBILE LOAN #1</t>
  </si>
  <si>
    <t>AUTOMOBILE LOAN #2</t>
  </si>
  <si>
    <t>OTHER REAL ESTATE LOAN</t>
  </si>
  <si>
    <t>MARGIN LOAN</t>
  </si>
  <si>
    <t>OTHER CASH</t>
  </si>
  <si>
    <t>CREDIT CARD #1</t>
  </si>
  <si>
    <t>CREDIT CARD #2</t>
  </si>
  <si>
    <t>CREDIT CARD #3</t>
  </si>
  <si>
    <r>
      <t>Stocks 4 Freedom System</t>
    </r>
    <r>
      <rPr>
        <vertAlign val="superscript"/>
        <sz val="26"/>
        <rFont val="Impact"/>
        <family val="2"/>
      </rPr>
      <t>TM</t>
    </r>
  </si>
  <si>
    <t xml:space="preserve">  UNSECURED</t>
  </si>
  <si>
    <t xml:space="preserve">  SECURED</t>
  </si>
  <si>
    <t xml:space="preserve"> CASH</t>
  </si>
  <si>
    <t xml:space="preserve"> INVESTMENTS</t>
  </si>
  <si>
    <t xml:space="preserve"> RETIREMENT</t>
  </si>
  <si>
    <t xml:space="preserve"> PERSONAL</t>
  </si>
  <si>
    <t>IRA</t>
  </si>
  <si>
    <t>Assets</t>
  </si>
  <si>
    <t>401K FUNDS</t>
  </si>
  <si>
    <t>ROTH IRA</t>
  </si>
  <si>
    <t>OTHER RETIREMENT FUNDS</t>
  </si>
  <si>
    <t>Liabilities</t>
  </si>
  <si>
    <t>RRSP (Registered Retirement Savings Plan)</t>
  </si>
  <si>
    <t>RESP (Registered Education Savings Plan)</t>
  </si>
  <si>
    <t>TFSA (Tax Free Savings Account)</t>
  </si>
  <si>
    <t>SECONDARY RESIDENCE</t>
  </si>
  <si>
    <t>INVESTMENT PROPERTY (RENTAL PROPERTY)</t>
  </si>
  <si>
    <t>OTHER PERSONAL ASSETS</t>
  </si>
  <si>
    <t>FURNITURE</t>
  </si>
  <si>
    <t>DASHBOARD</t>
  </si>
  <si>
    <t>TREASURY BILLS</t>
  </si>
  <si>
    <t>PENSION PLAN</t>
  </si>
  <si>
    <t>File &gt; Save As&gt; create file name    [ie. S4FS-Module2-NetWorth.xls]</t>
  </si>
  <si>
    <t>Dashboard Net Worth Summary</t>
  </si>
  <si>
    <t xml:space="preserve"> - go to the "Assets" TAB</t>
  </si>
  <si>
    <t xml:space="preserve"> - go to the "Liabities" TAB</t>
  </si>
  <si>
    <t xml:space="preserve"> - the "Dashboard" TAB is your Net Worth Summary</t>
  </si>
  <si>
    <t xml:space="preserve"> - enter your amounts in the "VALUES" column, in the white space</t>
  </si>
  <si>
    <r>
      <t xml:space="preserve"> - Assets and Liabilities Summary page. </t>
    </r>
    <r>
      <rPr>
        <b/>
        <sz val="16"/>
        <color theme="1"/>
        <rFont val="Franklin Gothic Medium (Body)"/>
      </rPr>
      <t>Do not enter any numbers directly to this page,</t>
    </r>
    <r>
      <rPr>
        <b/>
        <sz val="16"/>
        <color theme="0"/>
        <rFont val="Franklin Gothic Medium"/>
        <family val="2"/>
        <scheme val="minor"/>
      </rPr>
      <t xml:space="preserve"> it will update automatically from amouts in Assets and Liabilities Tab  </t>
    </r>
  </si>
  <si>
    <t xml:space="preserve"> - enter your personal Assets on this page as categorized:  Cash, Personal, Investments, Retirement</t>
  </si>
  <si>
    <t xml:space="preserve"> - enter all of your personal Liabilities on this page including:  Secured and  Unsecured Debt</t>
  </si>
  <si>
    <t xml:space="preserve"> - enter amounts in the "OWE" column, in the white space</t>
  </si>
  <si>
    <t xml:space="preserve"> Instructions on how to use The Net Worth Worksheet:</t>
  </si>
  <si>
    <t>FIRST THING: SAVE THIS TEMPLATE IN YOUR FILES</t>
  </si>
  <si>
    <t>Net Worth Worksheet</t>
  </si>
  <si>
    <t xml:space="preserve">Stocks 4 Freedom Net Worth Worksheet </t>
  </si>
  <si>
    <t xml:space="preserve">Stocks 4 Freedom Asset Worksheet </t>
  </si>
  <si>
    <t xml:space="preserve">Stocks 4 Freedom Liabilities Worksheet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</si>
</sst>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</numFmts>
  <fonts count="56">
    <font>
      <sz val="9"/>
      <color theme="1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sz val="11"/>
      <color theme="0"/>
      <name val="Franklin Gothic Medium"/>
      <family val="2"/>
      <scheme val="minor"/>
    </font>
    <font>
      <sz val="24"/>
      <color theme="1"/>
      <name val="Franklin Gothic Medium"/>
      <family val="2"/>
      <scheme val="minor"/>
    </font>
    <font>
      <sz val="45"/>
      <color theme="1"/>
      <name val="Franklin Gothic Medium"/>
      <family val="2"/>
      <scheme val="minor"/>
    </font>
    <font>
      <sz val="13"/>
      <color theme="1"/>
      <name val="Franklin Gothic Medium"/>
      <family val="2"/>
      <scheme val="minor"/>
    </font>
    <font>
      <sz val="16"/>
      <color theme="1"/>
      <name val="Franklin Gothic Medium"/>
      <family val="2"/>
      <scheme val="major"/>
    </font>
    <font>
      <sz val="36"/>
      <color theme="1"/>
      <name val="Franklin Gothic Medium"/>
      <family val="2"/>
      <scheme val="major"/>
    </font>
    <font>
      <sz val="28"/>
      <color theme="1"/>
      <name val="Franklin Gothic Medium"/>
      <family val="2"/>
      <scheme val="major"/>
    </font>
    <font>
      <sz val="26"/>
      <color theme="3"/>
      <name val="Franklin Gothic Medium"/>
      <family val="2"/>
      <scheme val="major"/>
    </font>
    <font>
      <sz val="14"/>
      <color theme="3"/>
      <name val="Franklin Gothic Medium"/>
      <family val="2"/>
      <scheme val="major"/>
    </font>
    <font>
      <sz val="11"/>
      <color theme="3"/>
      <name val="Franklin Gothic Medium"/>
      <family val="2"/>
      <scheme val="major"/>
    </font>
    <font>
      <sz val="24"/>
      <color theme="3"/>
      <name val="Franklin Gothic Medium"/>
      <family val="2"/>
      <scheme val="major"/>
    </font>
    <font>
      <sz val="9"/>
      <color theme="1"/>
      <name val="Franklin Gothic Medium"/>
      <family val="2"/>
      <scheme val="minor"/>
    </font>
    <font>
      <b/>
      <sz val="16"/>
      <color rgb="FF0070C0"/>
      <name val="Franklin Gothic Medium"/>
      <family val="2"/>
      <scheme val="minor"/>
    </font>
    <font>
      <sz val="16"/>
      <color rgb="FF0070C0"/>
      <name val="Franklin Gothic Medium"/>
      <family val="2"/>
      <scheme val="minor"/>
    </font>
    <font>
      <b/>
      <sz val="11"/>
      <color rgb="FFFF0000"/>
      <name val="Arial Narrow"/>
      <family val="2"/>
    </font>
    <font>
      <b/>
      <sz val="11"/>
      <color theme="1"/>
      <name val="Franklin Gothic Medium"/>
      <family val="2"/>
      <scheme val="minor"/>
    </font>
    <font>
      <sz val="26"/>
      <name val="Impact"/>
      <family val="2"/>
    </font>
    <font>
      <vertAlign val="superscript"/>
      <sz val="26"/>
      <name val="Impact"/>
      <family val="2"/>
    </font>
    <font>
      <b/>
      <sz val="10"/>
      <color theme="1"/>
      <name val="Franklin Gothic Medium"/>
      <family val="2"/>
      <scheme val="minor"/>
    </font>
    <font>
      <sz val="10"/>
      <color theme="1"/>
      <name val="Franklin Gothic Medium"/>
      <family val="2"/>
      <scheme val="minor"/>
    </font>
    <font>
      <sz val="20"/>
      <color theme="3"/>
      <name val="Franklin Gothic Medium"/>
      <family val="2"/>
      <scheme val="major"/>
    </font>
    <font>
      <sz val="22"/>
      <color theme="3"/>
      <name val="Franklin Gothic Medium"/>
      <family val="2"/>
      <scheme val="major"/>
    </font>
    <font>
      <sz val="22"/>
      <color theme="8" tint="-0.249977111117893"/>
      <name val="Franklin Gothic Medium"/>
      <family val="2"/>
      <scheme val="minor"/>
    </font>
    <font>
      <b/>
      <sz val="11"/>
      <color rgb="FF0070C0"/>
      <name val="Franklin Gothic Medium"/>
      <family val="2"/>
      <scheme val="minor"/>
    </font>
    <font>
      <sz val="9"/>
      <color rgb="FF0099CC"/>
      <name val="Franklin Gothic Medium"/>
      <family val="2"/>
      <scheme val="minor"/>
    </font>
    <font>
      <sz val="26"/>
      <color rgb="FFFF0000"/>
      <name val="Franklin Gothic Medium"/>
      <family val="2"/>
      <scheme val="minor"/>
    </font>
    <font>
      <sz val="26"/>
      <color theme="8" tint="-0.249977111117893"/>
      <name val="Franklin Gothic Medium"/>
      <family val="2"/>
      <scheme val="minor"/>
    </font>
    <font>
      <sz val="9"/>
      <name val="Franklin Gothic Medium"/>
      <family val="2"/>
      <scheme val="minor"/>
    </font>
    <font>
      <sz val="26"/>
      <name val="Franklin Gothic Medium"/>
      <family val="2"/>
      <scheme val="minor"/>
    </font>
    <font>
      <b/>
      <sz val="36"/>
      <color theme="0" tint="-0.499984740745262"/>
      <name val="Franklin Gothic Medium"/>
      <family val="2"/>
      <scheme val="minor"/>
    </font>
    <font>
      <sz val="26"/>
      <color theme="0" tint="-0.499984740745262"/>
      <name val="Franklin Gothic Medium"/>
      <family val="2"/>
      <scheme val="minor"/>
    </font>
    <font>
      <b/>
      <sz val="22"/>
      <color theme="0" tint="-0.499984740745262"/>
      <name val="Franklin Gothic Medium"/>
      <family val="2"/>
      <scheme val="minor"/>
    </font>
    <font>
      <sz val="34"/>
      <color rgb="FF002060"/>
      <name val="Franklin Gothic Medium"/>
      <family val="2"/>
      <scheme val="minor"/>
    </font>
    <font>
      <sz val="16"/>
      <color rgb="FF002060"/>
      <name val="Franklin Gothic Medium"/>
      <family val="2"/>
      <scheme val="minor"/>
    </font>
    <font>
      <b/>
      <sz val="22"/>
      <color theme="2" tint="-0.499984740745262"/>
      <name val="Franklin Gothic Medium"/>
      <family val="2"/>
      <scheme val="minor"/>
    </font>
    <font>
      <b/>
      <sz val="24"/>
      <color theme="2" tint="-0.499984740745262"/>
      <name val="Franklin Gothic Medium"/>
      <family val="2"/>
      <scheme val="minor"/>
    </font>
    <font>
      <sz val="26"/>
      <color rgb="FFC00000"/>
      <name val="Franklin Gothic Medium"/>
      <family val="2"/>
      <scheme val="major"/>
    </font>
    <font>
      <b/>
      <sz val="28"/>
      <color rgb="FFC00000"/>
      <name val="Franklin Gothic Medium"/>
      <family val="2"/>
      <scheme val="major"/>
    </font>
    <font>
      <sz val="18"/>
      <color theme="3"/>
      <name val="Franklin Gothic Medium"/>
      <family val="2"/>
      <scheme val="major"/>
    </font>
    <font>
      <b/>
      <sz val="12"/>
      <color theme="1"/>
      <name val="Franklin Gothic Medium"/>
      <family val="2"/>
      <scheme val="minor"/>
    </font>
    <font>
      <sz val="24"/>
      <color theme="2"/>
      <name val="Franklin Gothic Medium"/>
      <family val="2"/>
      <scheme val="major"/>
    </font>
    <font>
      <sz val="18"/>
      <color theme="2"/>
      <name val="Franklin Gothic Medium"/>
      <family val="2"/>
      <scheme val="major"/>
    </font>
    <font>
      <b/>
      <sz val="12"/>
      <color theme="0"/>
      <name val="Franklin Gothic Medium"/>
      <family val="2"/>
      <scheme val="minor"/>
    </font>
    <font>
      <b/>
      <sz val="14"/>
      <color theme="0"/>
      <name val="Franklin Gothic Medium"/>
      <family val="2"/>
      <scheme val="minor"/>
    </font>
    <font>
      <b/>
      <sz val="16"/>
      <color theme="0"/>
      <name val="Franklin Gothic Medium"/>
      <family val="2"/>
      <scheme val="minor"/>
    </font>
    <font>
      <b/>
      <sz val="18"/>
      <color theme="0"/>
      <name val="Franklin Gothic Medium"/>
      <family val="2"/>
      <scheme val="minor"/>
    </font>
    <font>
      <b/>
      <sz val="20"/>
      <color rgb="FFC00000"/>
      <name val="Franklin Gothic Medium"/>
      <family val="2"/>
      <scheme val="minor"/>
    </font>
    <font>
      <b/>
      <sz val="16"/>
      <color theme="1"/>
      <name val="Franklin Gothic Medium"/>
      <family val="2"/>
      <scheme val="minor"/>
    </font>
    <font>
      <sz val="16"/>
      <color theme="1"/>
      <name val="Franklin Gothic Medium"/>
      <family val="2"/>
      <scheme val="minor"/>
    </font>
    <font>
      <b/>
      <sz val="9"/>
      <color rgb="FF2347F9"/>
      <name val="Franklin Gothic Medium"/>
      <family val="2"/>
      <scheme val="minor"/>
    </font>
    <font>
      <b/>
      <sz val="10"/>
      <name val="Franklin Gothic Medium"/>
      <family val="2"/>
      <scheme val="minor"/>
    </font>
    <font>
      <b/>
      <sz val="16"/>
      <color theme="1"/>
      <name val="Franklin Gothic Medium (Body)"/>
    </font>
    <font>
      <b/>
      <sz val="18"/>
      <color theme="1"/>
      <name val="Franklin Gothic Medium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theme="7" tint="0.79998168889431442"/>
      </patternFill>
    </fill>
    <fill>
      <patternFill patternType="solid">
        <fgColor rgb="FFB9E1FF"/>
        <bgColor theme="7" tint="0.79998168889431442"/>
      </patternFill>
    </fill>
    <fill>
      <patternFill patternType="solid">
        <fgColor rgb="FFE7F6FF"/>
        <bgColor theme="7" tint="0.79998168889431442"/>
      </patternFill>
    </fill>
    <fill>
      <patternFill patternType="solid">
        <fgColor theme="0" tint="-0.14999847407452621"/>
        <bgColor theme="7" tint="0.79998168889431442"/>
      </patternFill>
    </fill>
    <fill>
      <patternFill patternType="solid">
        <fgColor theme="0"/>
        <bgColor theme="7" tint="0.79998168889431442"/>
      </patternFill>
    </fill>
    <fill>
      <patternFill patternType="solid">
        <fgColor rgb="FFA7A9AC"/>
        <bgColor theme="7" tint="0.79998168889431442"/>
      </patternFill>
    </fill>
    <fill>
      <patternFill patternType="solid">
        <fgColor theme="8" tint="-0.249977111117893"/>
        <bgColor theme="7" tint="0.79998168889431442"/>
      </patternFill>
    </fill>
    <fill>
      <patternFill patternType="solid">
        <fgColor theme="2"/>
        <bgColor theme="7" tint="0.79998168889431442"/>
      </patternFill>
    </fill>
    <fill>
      <patternFill patternType="solid">
        <fgColor rgb="FFC00000"/>
        <bgColor theme="7" tint="0.79998168889431442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theme="7" tint="0.79998168889431442"/>
      </patternFill>
    </fill>
    <fill>
      <patternFill patternType="solid">
        <fgColor rgb="FF9D4775"/>
        <bgColor theme="7" tint="0.79998168889431442"/>
      </patternFill>
    </fill>
    <fill>
      <patternFill patternType="solid">
        <fgColor rgb="FF0099FF"/>
        <bgColor theme="7" tint="0.79998168889431442"/>
      </patternFill>
    </fill>
    <fill>
      <patternFill patternType="solid">
        <fgColor rgb="FF32CE62"/>
        <bgColor theme="7" tint="0.79998168889431442"/>
      </patternFill>
    </fill>
    <fill>
      <patternFill patternType="solid">
        <fgColor rgb="FF2347F9"/>
        <bgColor theme="7" tint="0.79998168889431442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Dashed">
        <color theme="7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Dashed">
        <color theme="8" tint="-0.24994659260841701"/>
      </left>
      <right/>
      <top/>
      <bottom/>
      <diagonal/>
    </border>
    <border>
      <left/>
      <right style="mediumDashed">
        <color theme="8" tint="-0.24994659260841701"/>
      </right>
      <top/>
      <bottom/>
      <diagonal/>
    </border>
    <border>
      <left/>
      <right/>
      <top/>
      <bottom style="medium">
        <color theme="8" tint="-0.24994659260841701"/>
      </bottom>
      <diagonal/>
    </border>
    <border>
      <left style="mediumDashed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Dashed">
        <color rgb="FF0070C0"/>
      </left>
      <right style="mediumDashed">
        <color theme="7"/>
      </right>
      <top/>
      <bottom/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/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</borders>
  <cellStyleXfs count="7">
    <xf numFmtId="0" fontId="0" fillId="2" borderId="0"/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horizontal="left" indent="2"/>
    </xf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74">
    <xf numFmtId="0" fontId="0" fillId="2" borderId="0" xfId="0"/>
    <xf numFmtId="0" fontId="0" fillId="2" borderId="0" xfId="0" applyFont="1"/>
    <xf numFmtId="0" fontId="3" fillId="3" borderId="0" xfId="0" applyFont="1" applyFill="1"/>
    <xf numFmtId="164" fontId="3" fillId="3" borderId="0" xfId="0" applyNumberFormat="1" applyFont="1" applyFill="1" applyAlignment="1">
      <alignment horizontal="right" indent="1"/>
    </xf>
    <xf numFmtId="0" fontId="3" fillId="4" borderId="0" xfId="0" applyFont="1" applyFill="1"/>
    <xf numFmtId="164" fontId="3" fillId="4" borderId="0" xfId="0" applyNumberFormat="1" applyFont="1" applyFill="1" applyAlignment="1">
      <alignment horizontal="right" indent="1"/>
    </xf>
    <xf numFmtId="164" fontId="3" fillId="5" borderId="0" xfId="0" applyNumberFormat="1" applyFont="1" applyFill="1" applyAlignment="1">
      <alignment horizontal="right" indent="1"/>
    </xf>
    <xf numFmtId="0" fontId="3" fillId="5" borderId="0" xfId="0" applyFont="1" applyFill="1"/>
    <xf numFmtId="165" fontId="0" fillId="2" borderId="0" xfId="5" applyNumberFormat="1" applyFont="1" applyFill="1" applyAlignment="1">
      <alignment horizontal="right"/>
    </xf>
    <xf numFmtId="165" fontId="0" fillId="2" borderId="0" xfId="5" applyNumberFormat="1" applyFont="1" applyFill="1"/>
    <xf numFmtId="165" fontId="0" fillId="2" borderId="11" xfId="5" applyNumberFormat="1" applyFont="1" applyFill="1" applyBorder="1"/>
    <xf numFmtId="0" fontId="0" fillId="14" borderId="0" xfId="0" applyFill="1" applyProtection="1"/>
    <xf numFmtId="0" fontId="0" fillId="8" borderId="0" xfId="0" applyFill="1" applyProtection="1"/>
    <xf numFmtId="0" fontId="32" fillId="10" borderId="0" xfId="0" applyFont="1" applyFill="1" applyProtection="1"/>
    <xf numFmtId="0" fontId="0" fillId="10" borderId="0" xfId="0" applyFill="1" applyProtection="1"/>
    <xf numFmtId="0" fontId="19" fillId="10" borderId="0" xfId="0" applyFont="1" applyFill="1" applyAlignment="1" applyProtection="1">
      <alignment vertical="center"/>
    </xf>
    <xf numFmtId="0" fontId="0" fillId="13" borderId="0" xfId="0" applyFill="1" applyProtection="1"/>
    <xf numFmtId="0" fontId="29" fillId="10" borderId="0" xfId="0" applyFont="1" applyFill="1" applyProtection="1"/>
    <xf numFmtId="0" fontId="33" fillId="10" borderId="0" xfId="0" applyFont="1" applyFill="1" applyAlignment="1" applyProtection="1">
      <alignment horizontal="left" wrapText="1"/>
    </xf>
    <xf numFmtId="0" fontId="33" fillId="10" borderId="0" xfId="0" applyFont="1" applyFill="1" applyProtection="1"/>
    <xf numFmtId="0" fontId="28" fillId="10" borderId="0" xfId="0" applyFont="1" applyFill="1" applyProtection="1"/>
    <xf numFmtId="0" fontId="30" fillId="12" borderId="0" xfId="0" applyFont="1" applyFill="1" applyProtection="1"/>
    <xf numFmtId="0" fontId="31" fillId="12" borderId="0" xfId="0" applyFont="1" applyFill="1" applyProtection="1"/>
    <xf numFmtId="0" fontId="0" fillId="11" borderId="0" xfId="0" applyFill="1" applyProtection="1"/>
    <xf numFmtId="0" fontId="55" fillId="11" borderId="0" xfId="0" applyFont="1" applyFill="1" applyAlignment="1" applyProtection="1">
      <alignment vertical="center"/>
    </xf>
    <xf numFmtId="0" fontId="45" fillId="11" borderId="0" xfId="0" applyFont="1" applyFill="1" applyProtection="1"/>
    <xf numFmtId="0" fontId="18" fillId="11" borderId="0" xfId="0" applyFont="1" applyFill="1" applyProtection="1"/>
    <xf numFmtId="0" fontId="46" fillId="11" borderId="0" xfId="0" applyFont="1" applyFill="1" applyAlignment="1" applyProtection="1">
      <alignment horizontal="left"/>
    </xf>
    <xf numFmtId="0" fontId="48" fillId="11" borderId="9" xfId="0" applyFont="1" applyFill="1" applyBorder="1" applyProtection="1"/>
    <xf numFmtId="0" fontId="45" fillId="11" borderId="9" xfId="0" applyFont="1" applyFill="1" applyBorder="1" applyProtection="1"/>
    <xf numFmtId="0" fontId="18" fillId="11" borderId="9" xfId="0" applyFont="1" applyFill="1" applyBorder="1" applyProtection="1"/>
    <xf numFmtId="0" fontId="0" fillId="11" borderId="9" xfId="0" applyFill="1" applyBorder="1" applyProtection="1"/>
    <xf numFmtId="0" fontId="49" fillId="11" borderId="10" xfId="0" applyFont="1" applyFill="1" applyBorder="1" applyAlignment="1" applyProtection="1">
      <alignment horizontal="center" vertical="center" wrapText="1"/>
    </xf>
    <xf numFmtId="0" fontId="47" fillId="11" borderId="10" xfId="0" applyFont="1" applyFill="1" applyBorder="1" applyAlignment="1" applyProtection="1">
      <alignment horizontal="left"/>
    </xf>
    <xf numFmtId="0" fontId="49" fillId="11" borderId="0" xfId="0" applyFont="1" applyFill="1" applyAlignment="1" applyProtection="1">
      <alignment horizontal="center" vertical="center" wrapText="1"/>
    </xf>
    <xf numFmtId="0" fontId="47" fillId="11" borderId="0" xfId="0" applyFont="1" applyFill="1" applyAlignment="1" applyProtection="1">
      <alignment horizontal="left" wrapText="1"/>
    </xf>
    <xf numFmtId="0" fontId="49" fillId="11" borderId="9" xfId="0" applyFont="1" applyFill="1" applyBorder="1" applyAlignment="1" applyProtection="1">
      <alignment horizontal="center" vertical="center" wrapText="1"/>
    </xf>
    <xf numFmtId="0" fontId="49" fillId="11" borderId="0" xfId="0" applyFont="1" applyFill="1" applyBorder="1" applyAlignment="1" applyProtection="1">
      <alignment horizontal="center" vertical="center" wrapText="1"/>
    </xf>
    <xf numFmtId="0" fontId="47" fillId="11" borderId="10" xfId="0" applyFont="1" applyFill="1" applyBorder="1" applyProtection="1"/>
    <xf numFmtId="0" fontId="50" fillId="11" borderId="10" xfId="0" applyFont="1" applyFill="1" applyBorder="1" applyProtection="1"/>
    <xf numFmtId="0" fontId="51" fillId="11" borderId="10" xfId="0" applyFont="1" applyFill="1" applyBorder="1" applyProtection="1"/>
    <xf numFmtId="0" fontId="49" fillId="11" borderId="0" xfId="0" applyFont="1" applyFill="1" applyAlignment="1" applyProtection="1">
      <alignment horizontal="center" vertical="center"/>
    </xf>
    <xf numFmtId="0" fontId="47" fillId="11" borderId="0" xfId="0" applyFont="1" applyFill="1" applyBorder="1" applyAlignment="1" applyProtection="1">
      <alignment horizontal="left" wrapText="1"/>
    </xf>
    <xf numFmtId="0" fontId="47" fillId="11" borderId="0" xfId="0" applyFont="1" applyFill="1" applyAlignment="1" applyProtection="1">
      <alignment horizontal="left"/>
    </xf>
    <xf numFmtId="0" fontId="47" fillId="11" borderId="9" xfId="0" applyFont="1" applyFill="1" applyBorder="1" applyProtection="1"/>
    <xf numFmtId="0" fontId="50" fillId="11" borderId="9" xfId="0" applyFont="1" applyFill="1" applyBorder="1" applyProtection="1"/>
    <xf numFmtId="0" fontId="51" fillId="11" borderId="9" xfId="0" applyFont="1" applyFill="1" applyBorder="1" applyProtection="1"/>
    <xf numFmtId="0" fontId="0" fillId="24" borderId="0" xfId="0" applyFill="1" applyProtection="1"/>
    <xf numFmtId="0" fontId="17" fillId="16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5" fillId="10" borderId="0" xfId="0" applyFont="1" applyFill="1" applyAlignment="1" applyProtection="1">
      <alignment vertical="center"/>
    </xf>
    <xf numFmtId="0" fontId="38" fillId="10" borderId="0" xfId="0" applyFont="1" applyFill="1" applyAlignment="1" applyProtection="1">
      <alignment horizontal="left" vertical="top"/>
    </xf>
    <xf numFmtId="0" fontId="25" fillId="10" borderId="0" xfId="0" applyFont="1" applyFill="1" applyAlignment="1" applyProtection="1">
      <alignment horizontal="left" vertical="top"/>
    </xf>
    <xf numFmtId="0" fontId="0" fillId="10" borderId="0" xfId="0" applyFill="1" applyBorder="1" applyProtection="1"/>
    <xf numFmtId="0" fontId="40" fillId="10" borderId="0" xfId="4" applyFont="1" applyFill="1" applyBorder="1" applyAlignment="1" applyProtection="1">
      <alignment horizontal="left" indent="1"/>
    </xf>
    <xf numFmtId="0" fontId="0" fillId="10" borderId="4" xfId="0" applyFill="1" applyBorder="1" applyProtection="1"/>
    <xf numFmtId="0" fontId="41" fillId="10" borderId="0" xfId="2" applyFont="1" applyFill="1" applyBorder="1" applyAlignment="1" applyProtection="1">
      <alignment horizontal="right"/>
    </xf>
    <xf numFmtId="0" fontId="30" fillId="17" borderId="0" xfId="0" applyFont="1" applyFill="1" applyProtection="1"/>
    <xf numFmtId="0" fontId="0" fillId="0" borderId="0" xfId="0" applyFill="1" applyBorder="1" applyProtection="1"/>
    <xf numFmtId="0" fontId="0" fillId="10" borderId="0" xfId="0" applyFill="1" applyBorder="1" applyAlignment="1" applyProtection="1">
      <alignment horizontal="left" indent="1"/>
    </xf>
    <xf numFmtId="0" fontId="0" fillId="10" borderId="0" xfId="0" applyFont="1" applyFill="1" applyProtection="1"/>
    <xf numFmtId="0" fontId="0" fillId="10" borderId="0" xfId="0" applyFont="1" applyFill="1" applyBorder="1" applyProtection="1"/>
    <xf numFmtId="0" fontId="0" fillId="10" borderId="3" xfId="0" applyFont="1" applyFill="1" applyBorder="1" applyProtection="1"/>
    <xf numFmtId="0" fontId="0" fillId="10" borderId="4" xfId="0" applyFont="1" applyFill="1" applyBorder="1" applyProtection="1"/>
    <xf numFmtId="0" fontId="0" fillId="0" borderId="0" xfId="0" applyFont="1" applyFill="1" applyProtection="1"/>
    <xf numFmtId="0" fontId="0" fillId="8" borderId="0" xfId="0" applyFont="1" applyFill="1" applyProtection="1"/>
    <xf numFmtId="164" fontId="8" fillId="9" borderId="4" xfId="0" applyNumberFormat="1" applyFont="1" applyFill="1" applyBorder="1" applyAlignment="1" applyProtection="1">
      <alignment horizontal="center"/>
    </xf>
    <xf numFmtId="164" fontId="5" fillId="9" borderId="3" xfId="0" applyNumberFormat="1" applyFont="1" applyFill="1" applyBorder="1" applyAlignment="1" applyProtection="1">
      <alignment horizontal="center"/>
    </xf>
    <xf numFmtId="164" fontId="9" fillId="9" borderId="0" xfId="0" applyNumberFormat="1" applyFont="1" applyFill="1" applyBorder="1" applyAlignment="1" applyProtection="1">
      <alignment horizontal="center"/>
    </xf>
    <xf numFmtId="164" fontId="5" fillId="9" borderId="4" xfId="0" applyNumberFormat="1" applyFont="1" applyFill="1" applyBorder="1" applyAlignment="1" applyProtection="1">
      <alignment horizontal="center"/>
    </xf>
    <xf numFmtId="0" fontId="43" fillId="11" borderId="4" xfId="1" applyFont="1" applyFill="1" applyBorder="1" applyAlignment="1" applyProtection="1">
      <alignment horizontal="center" vertical="center"/>
    </xf>
    <xf numFmtId="0" fontId="35" fillId="11" borderId="0" xfId="0" applyFont="1" applyFill="1" applyBorder="1" applyAlignment="1" applyProtection="1">
      <alignment horizontal="center"/>
    </xf>
    <xf numFmtId="0" fontId="44" fillId="11" borderId="0" xfId="2" applyFont="1" applyFill="1" applyBorder="1" applyAlignment="1" applyProtection="1">
      <alignment horizontal="center"/>
    </xf>
    <xf numFmtId="0" fontId="36" fillId="11" borderId="4" xfId="0" applyFont="1" applyFill="1" applyBorder="1" applyAlignment="1" applyProtection="1">
      <alignment horizontal="center"/>
    </xf>
    <xf numFmtId="0" fontId="36" fillId="11" borderId="0" xfId="0" applyFont="1" applyFill="1" applyBorder="1" applyAlignment="1" applyProtection="1">
      <alignment horizontal="center"/>
    </xf>
    <xf numFmtId="0" fontId="35" fillId="0" borderId="0" xfId="0" applyFont="1" applyFill="1" applyBorder="1" applyAlignment="1" applyProtection="1">
      <alignment horizontal="center"/>
    </xf>
    <xf numFmtId="0" fontId="0" fillId="11" borderId="4" xfId="0" applyFont="1" applyFill="1" applyBorder="1" applyProtection="1"/>
    <xf numFmtId="0" fontId="0" fillId="11" borderId="0" xfId="0" applyFont="1" applyFill="1" applyBorder="1" applyProtection="1"/>
    <xf numFmtId="0" fontId="12" fillId="11" borderId="5" xfId="3" applyFill="1" applyBorder="1" applyAlignment="1" applyProtection="1">
      <alignment horizontal="left" vertical="center" indent="4"/>
    </xf>
    <xf numFmtId="0" fontId="2" fillId="11" borderId="4" xfId="0" applyFont="1" applyFill="1" applyBorder="1" applyAlignment="1" applyProtection="1">
      <alignment horizontal="left" indent="4"/>
    </xf>
    <xf numFmtId="0" fontId="2" fillId="11" borderId="0" xfId="0" applyFont="1" applyFill="1" applyBorder="1" applyAlignment="1" applyProtection="1">
      <alignment horizontal="left" indent="4"/>
    </xf>
    <xf numFmtId="0" fontId="2" fillId="0" borderId="0" xfId="0" applyFont="1" applyFill="1" applyProtection="1"/>
    <xf numFmtId="0" fontId="2" fillId="11" borderId="0" xfId="0" applyFont="1" applyFill="1" applyProtection="1"/>
    <xf numFmtId="0" fontId="6" fillId="11" borderId="0" xfId="0" applyFont="1" applyFill="1" applyBorder="1" applyAlignment="1" applyProtection="1">
      <alignment horizontal="left" indent="4"/>
    </xf>
    <xf numFmtId="0" fontId="6" fillId="11" borderId="4" xfId="0" applyFont="1" applyFill="1" applyBorder="1" applyAlignment="1" applyProtection="1">
      <alignment horizontal="left" indent="4"/>
    </xf>
    <xf numFmtId="0" fontId="0" fillId="11" borderId="0" xfId="0" applyFont="1" applyFill="1" applyProtection="1"/>
    <xf numFmtId="166" fontId="52" fillId="13" borderId="7" xfId="6" applyNumberFormat="1" applyFont="1" applyFill="1" applyBorder="1" applyAlignment="1" applyProtection="1">
      <protection locked="0"/>
    </xf>
    <xf numFmtId="166" fontId="52" fillId="13" borderId="7" xfId="6" applyNumberFormat="1" applyFont="1" applyFill="1" applyBorder="1" applyAlignment="1" applyProtection="1">
      <alignment horizontal="right"/>
      <protection locked="0"/>
    </xf>
    <xf numFmtId="165" fontId="52" fillId="24" borderId="2" xfId="5" applyNumberFormat="1" applyFont="1" applyFill="1" applyBorder="1" applyAlignment="1" applyProtection="1">
      <protection locked="0"/>
    </xf>
    <xf numFmtId="165" fontId="52" fillId="24" borderId="2" xfId="5" applyNumberFormat="1" applyFont="1" applyFill="1" applyBorder="1" applyAlignment="1" applyProtection="1">
      <alignment horizontal="right"/>
      <protection locked="0"/>
    </xf>
    <xf numFmtId="165" fontId="52" fillId="13" borderId="2" xfId="5" applyNumberFormat="1" applyFont="1" applyFill="1" applyBorder="1" applyAlignment="1" applyProtection="1">
      <protection locked="0"/>
    </xf>
    <xf numFmtId="165" fontId="52" fillId="13" borderId="2" xfId="5" applyNumberFormat="1" applyFont="1" applyFill="1" applyBorder="1" applyAlignment="1" applyProtection="1">
      <alignment horizontal="right"/>
      <protection locked="0"/>
    </xf>
    <xf numFmtId="166" fontId="52" fillId="10" borderId="7" xfId="6" applyNumberFormat="1" applyFont="1" applyFill="1" applyBorder="1" applyAlignment="1" applyProtection="1">
      <alignment horizontal="right"/>
      <protection locked="0"/>
    </xf>
    <xf numFmtId="165" fontId="52" fillId="0" borderId="2" xfId="5" applyNumberFormat="1" applyFont="1" applyFill="1" applyBorder="1" applyAlignment="1" applyProtection="1">
      <alignment horizontal="right"/>
      <protection locked="0"/>
    </xf>
    <xf numFmtId="165" fontId="52" fillId="16" borderId="2" xfId="5" applyNumberFormat="1" applyFont="1" applyFill="1" applyBorder="1" applyAlignment="1" applyProtection="1">
      <alignment horizontal="right"/>
      <protection locked="0"/>
    </xf>
    <xf numFmtId="165" fontId="52" fillId="10" borderId="2" xfId="5" applyNumberFormat="1" applyFont="1" applyFill="1" applyBorder="1" applyAlignment="1" applyProtection="1">
      <alignment horizontal="right"/>
      <protection locked="0"/>
    </xf>
    <xf numFmtId="0" fontId="19" fillId="0" borderId="0" xfId="0" applyFont="1" applyFill="1" applyAlignment="1" applyProtection="1">
      <alignment vertical="center"/>
    </xf>
    <xf numFmtId="0" fontId="0" fillId="7" borderId="0" xfId="0" applyFill="1" applyProtection="1"/>
    <xf numFmtId="0" fontId="15" fillId="0" borderId="0" xfId="0" applyFont="1" applyFill="1" applyAlignment="1" applyProtection="1">
      <alignment vertical="center"/>
    </xf>
    <xf numFmtId="0" fontId="37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39" fillId="0" borderId="0" xfId="4" applyFont="1" applyFill="1" applyBorder="1" applyAlignment="1" applyProtection="1">
      <alignment horizontal="left" indent="1"/>
    </xf>
    <xf numFmtId="0" fontId="0" fillId="0" borderId="4" xfId="0" applyFill="1" applyBorder="1" applyProtection="1"/>
    <xf numFmtId="0" fontId="41" fillId="0" borderId="0" xfId="2" applyFont="1" applyFill="1" applyBorder="1" applyAlignment="1" applyProtection="1">
      <alignment horizontal="left"/>
    </xf>
    <xf numFmtId="0" fontId="23" fillId="0" borderId="0" xfId="2" applyFont="1" applyFill="1" applyBorder="1" applyAlignment="1" applyProtection="1">
      <alignment horizontal="right"/>
    </xf>
    <xf numFmtId="0" fontId="0" fillId="11" borderId="0" xfId="0" applyFill="1" applyBorder="1" applyAlignment="1" applyProtection="1">
      <alignment horizontal="left" indent="1"/>
    </xf>
    <xf numFmtId="0" fontId="0" fillId="11" borderId="0" xfId="0" applyFill="1" applyBorder="1" applyProtection="1"/>
    <xf numFmtId="0" fontId="0" fillId="11" borderId="0" xfId="0" applyFill="1" applyAlignment="1" applyProtection="1">
      <alignment horizontal="left" indent="1"/>
    </xf>
    <xf numFmtId="0" fontId="1" fillId="18" borderId="3" xfId="0" applyFont="1" applyFill="1" applyBorder="1" applyAlignment="1" applyProtection="1">
      <alignment horizontal="left" vertical="center"/>
    </xf>
    <xf numFmtId="0" fontId="42" fillId="18" borderId="0" xfId="0" applyFont="1" applyFill="1" applyBorder="1" applyAlignment="1" applyProtection="1">
      <alignment horizontal="left" vertical="center"/>
    </xf>
    <xf numFmtId="0" fontId="42" fillId="18" borderId="0" xfId="0" applyFont="1" applyFill="1" applyBorder="1" applyAlignment="1" applyProtection="1">
      <alignment horizontal="right" vertical="center" indent="1"/>
    </xf>
    <xf numFmtId="0" fontId="0" fillId="11" borderId="4" xfId="0" applyFill="1" applyBorder="1" applyProtection="1"/>
    <xf numFmtId="0" fontId="26" fillId="19" borderId="0" xfId="0" applyFont="1" applyFill="1" applyBorder="1" applyAlignment="1" applyProtection="1">
      <alignment horizontal="left" vertical="center"/>
    </xf>
    <xf numFmtId="0" fontId="42" fillId="19" borderId="0" xfId="0" applyFont="1" applyFill="1" applyBorder="1" applyAlignment="1" applyProtection="1">
      <alignment horizontal="left" vertical="center"/>
    </xf>
    <xf numFmtId="0" fontId="42" fillId="19" borderId="0" xfId="0" applyFont="1" applyFill="1" applyBorder="1" applyAlignment="1" applyProtection="1">
      <alignment horizontal="right" vertical="center" indent="1"/>
    </xf>
    <xf numFmtId="0" fontId="0" fillId="22" borderId="3" xfId="0" applyFont="1" applyFill="1" applyBorder="1" applyAlignment="1" applyProtection="1">
      <alignment horizontal="left" vertical="center"/>
    </xf>
    <xf numFmtId="0" fontId="0" fillId="22" borderId="0" xfId="0" applyFont="1" applyFill="1" applyBorder="1" applyAlignment="1" applyProtection="1"/>
    <xf numFmtId="0" fontId="0" fillId="22" borderId="0" xfId="0" applyFont="1" applyFill="1" applyBorder="1" applyAlignment="1" applyProtection="1">
      <alignment horizontal="left" vertical="center"/>
    </xf>
    <xf numFmtId="0" fontId="0" fillId="22" borderId="0" xfId="0" applyFont="1" applyFill="1" applyBorder="1" applyAlignment="1" applyProtection="1">
      <alignment horizontal="left"/>
    </xf>
    <xf numFmtId="0" fontId="0" fillId="23" borderId="0" xfId="0" applyFont="1" applyFill="1" applyBorder="1" applyAlignment="1" applyProtection="1"/>
    <xf numFmtId="0" fontId="0" fillId="23" borderId="0" xfId="0" applyFont="1" applyFill="1" applyBorder="1" applyAlignment="1" applyProtection="1">
      <alignment horizontal="left"/>
    </xf>
    <xf numFmtId="164" fontId="8" fillId="11" borderId="0" xfId="0" applyNumberFormat="1" applyFont="1" applyFill="1" applyAlignment="1" applyProtection="1">
      <alignment horizontal="center" vertical="center"/>
    </xf>
    <xf numFmtId="0" fontId="0" fillId="22" borderId="0" xfId="0" applyFill="1" applyProtection="1"/>
    <xf numFmtId="0" fontId="0" fillId="23" borderId="0" xfId="0" applyFill="1" applyAlignment="1" applyProtection="1"/>
    <xf numFmtId="0" fontId="0" fillId="22" borderId="0" xfId="0" applyFill="1" applyAlignment="1" applyProtection="1"/>
    <xf numFmtId="0" fontId="43" fillId="11" borderId="0" xfId="1" applyFont="1" applyFill="1" applyAlignment="1" applyProtection="1">
      <alignment horizontal="center" vertical="center"/>
    </xf>
    <xf numFmtId="0" fontId="4" fillId="11" borderId="0" xfId="0" applyFont="1" applyFill="1" applyAlignment="1" applyProtection="1">
      <alignment vertical="center"/>
    </xf>
    <xf numFmtId="0" fontId="0" fillId="11" borderId="0" xfId="0" applyFill="1" applyAlignment="1" applyProtection="1">
      <alignment horizontal="center"/>
    </xf>
    <xf numFmtId="0" fontId="0" fillId="22" borderId="3" xfId="0" applyFont="1" applyFill="1" applyBorder="1" applyAlignment="1" applyProtection="1">
      <alignment horizontal="left"/>
    </xf>
    <xf numFmtId="0" fontId="21" fillId="22" borderId="0" xfId="0" applyFont="1" applyFill="1" applyBorder="1" applyAlignment="1" applyProtection="1">
      <alignment horizontal="left"/>
    </xf>
    <xf numFmtId="166" fontId="21" fillId="22" borderId="2" xfId="6" applyNumberFormat="1" applyFont="1" applyFill="1" applyBorder="1" applyAlignment="1" applyProtection="1">
      <alignment horizontal="right" indent="1"/>
    </xf>
    <xf numFmtId="166" fontId="21" fillId="22" borderId="2" xfId="6" applyNumberFormat="1" applyFont="1" applyFill="1" applyBorder="1" applyAlignment="1" applyProtection="1">
      <alignment horizontal="right"/>
    </xf>
    <xf numFmtId="0" fontId="0" fillId="22" borderId="0" xfId="0" applyFill="1" applyAlignment="1" applyProtection="1">
      <alignment horizontal="center"/>
    </xf>
    <xf numFmtId="0" fontId="18" fillId="21" borderId="3" xfId="0" applyFont="1" applyFill="1" applyBorder="1" applyAlignment="1" applyProtection="1">
      <alignment horizontal="left" vertical="center"/>
    </xf>
    <xf numFmtId="0" fontId="42" fillId="21" borderId="0" xfId="0" applyFont="1" applyFill="1" applyBorder="1" applyAlignment="1" applyProtection="1">
      <alignment horizontal="left" vertical="center"/>
    </xf>
    <xf numFmtId="0" fontId="42" fillId="21" borderId="0" xfId="0" applyFont="1" applyFill="1" applyBorder="1" applyAlignment="1" applyProtection="1">
      <alignment horizontal="right" vertical="center" indent="1"/>
    </xf>
    <xf numFmtId="0" fontId="27" fillId="20" borderId="6" xfId="0" applyFont="1" applyFill="1" applyBorder="1" applyAlignment="1" applyProtection="1">
      <alignment horizontal="left" vertical="center"/>
    </xf>
    <xf numFmtId="0" fontId="42" fillId="20" borderId="0" xfId="0" applyFont="1" applyFill="1" applyBorder="1" applyAlignment="1" applyProtection="1">
      <alignment horizontal="left" vertical="center"/>
    </xf>
    <xf numFmtId="0" fontId="42" fillId="20" borderId="0" xfId="0" applyFont="1" applyFill="1" applyBorder="1" applyAlignment="1" applyProtection="1">
      <alignment horizontal="right" vertical="center" indent="1"/>
    </xf>
    <xf numFmtId="0" fontId="0" fillId="22" borderId="6" xfId="0" applyFont="1" applyFill="1" applyBorder="1" applyAlignment="1" applyProtection="1">
      <alignment horizontal="left"/>
    </xf>
    <xf numFmtId="0" fontId="0" fillId="15" borderId="0" xfId="0" applyFont="1" applyFill="1" applyBorder="1" applyAlignment="1" applyProtection="1">
      <alignment horizontal="left"/>
    </xf>
    <xf numFmtId="0" fontId="0" fillId="25" borderId="0" xfId="0" applyFont="1" applyFill="1" applyBorder="1" applyAlignment="1" applyProtection="1">
      <alignment horizontal="left"/>
    </xf>
    <xf numFmtId="0" fontId="0" fillId="0" borderId="0" xfId="0" applyFill="1" applyAlignment="1" applyProtection="1">
      <alignment horizontal="left" indent="1"/>
    </xf>
    <xf numFmtId="0" fontId="0" fillId="7" borderId="0" xfId="0" applyFill="1" applyAlignment="1" applyProtection="1">
      <alignment horizontal="left" indent="1"/>
    </xf>
    <xf numFmtId="166" fontId="53" fillId="22" borderId="2" xfId="0" applyNumberFormat="1" applyFont="1" applyFill="1" applyBorder="1" applyAlignment="1" applyProtection="1">
      <alignment horizontal="right"/>
    </xf>
    <xf numFmtId="166" fontId="52" fillId="0" borderId="7" xfId="6" applyNumberFormat="1" applyFont="1" applyFill="1" applyBorder="1" applyAlignment="1" applyProtection="1">
      <alignment horizontal="right"/>
      <protection locked="0"/>
    </xf>
    <xf numFmtId="0" fontId="0" fillId="6" borderId="0" xfId="0" applyFill="1" applyProtection="1"/>
    <xf numFmtId="0" fontId="34" fillId="0" borderId="0" xfId="0" applyFont="1" applyFill="1" applyAlignment="1" applyProtection="1">
      <alignment horizontal="left" vertical="center" indent="1"/>
    </xf>
    <xf numFmtId="0" fontId="16" fillId="0" borderId="0" xfId="0" applyFont="1" applyFill="1" applyAlignment="1" applyProtection="1">
      <alignment horizontal="left" vertical="center" indent="1"/>
    </xf>
    <xf numFmtId="0" fontId="10" fillId="0" borderId="0" xfId="4" applyFill="1" applyBorder="1" applyAlignment="1" applyProtection="1">
      <alignment horizontal="left" indent="2"/>
    </xf>
    <xf numFmtId="0" fontId="0" fillId="0" borderId="0" xfId="0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 indent="1"/>
    </xf>
    <xf numFmtId="0" fontId="41" fillId="0" borderId="8" xfId="2" applyFont="1" applyFill="1" applyBorder="1" applyAlignment="1" applyProtection="1">
      <alignment horizontal="left"/>
    </xf>
    <xf numFmtId="0" fontId="24" fillId="0" borderId="1" xfId="2" applyFont="1" applyFill="1" applyBorder="1" applyAlignment="1" applyProtection="1">
      <alignment horizontal="right"/>
    </xf>
    <xf numFmtId="0" fontId="0" fillId="2" borderId="0" xfId="0" applyFont="1" applyFill="1" applyBorder="1" applyAlignment="1" applyProtection="1">
      <alignment horizontal="left" vertical="center"/>
    </xf>
    <xf numFmtId="0" fontId="42" fillId="2" borderId="0" xfId="0" applyFont="1" applyFill="1" applyBorder="1" applyAlignment="1" applyProtection="1">
      <alignment horizontal="left" vertical="center"/>
    </xf>
    <xf numFmtId="0" fontId="42" fillId="2" borderId="0" xfId="0" applyFont="1" applyFill="1" applyBorder="1" applyAlignment="1" applyProtection="1">
      <alignment horizontal="right" vertical="center" indent="1"/>
    </xf>
    <xf numFmtId="0" fontId="30" fillId="22" borderId="0" xfId="0" applyFont="1" applyFill="1" applyBorder="1" applyAlignment="1" applyProtection="1">
      <alignment horizontal="left"/>
    </xf>
    <xf numFmtId="0" fontId="30" fillId="23" borderId="0" xfId="0" applyFont="1" applyFill="1" applyBorder="1" applyAlignment="1" applyProtection="1">
      <alignment horizontal="left"/>
    </xf>
    <xf numFmtId="164" fontId="8" fillId="11" borderId="4" xfId="0" applyNumberFormat="1" applyFont="1" applyFill="1" applyBorder="1" applyAlignment="1" applyProtection="1">
      <alignment horizontal="center" vertical="center"/>
    </xf>
    <xf numFmtId="0" fontId="43" fillId="11" borderId="4" xfId="1" applyFont="1" applyFill="1" applyBorder="1" applyAlignment="1" applyProtection="1">
      <alignment horizontal="center" vertical="center"/>
    </xf>
    <xf numFmtId="0" fontId="30" fillId="22" borderId="0" xfId="0" applyFont="1" applyFill="1" applyAlignment="1" applyProtection="1"/>
    <xf numFmtId="0" fontId="30" fillId="23" borderId="0" xfId="0" applyFont="1" applyFill="1" applyAlignment="1" applyProtection="1"/>
    <xf numFmtId="0" fontId="0" fillId="22" borderId="0" xfId="0" applyFill="1" applyBorder="1" applyProtection="1"/>
    <xf numFmtId="0" fontId="30" fillId="22" borderId="0" xfId="0" applyFont="1" applyFill="1" applyBorder="1" applyAlignment="1" applyProtection="1"/>
    <xf numFmtId="0" fontId="21" fillId="11" borderId="4" xfId="0" applyFont="1" applyFill="1" applyBorder="1" applyProtection="1"/>
    <xf numFmtId="0" fontId="0" fillId="22" borderId="0" xfId="0" applyFill="1" applyBorder="1" applyAlignment="1" applyProtection="1"/>
    <xf numFmtId="0" fontId="30" fillId="23" borderId="0" xfId="0" applyFont="1" applyFill="1" applyBorder="1" applyAlignment="1" applyProtection="1"/>
    <xf numFmtId="0" fontId="0" fillId="23" borderId="0" xfId="0" applyFill="1" applyBorder="1" applyAlignment="1" applyProtection="1"/>
    <xf numFmtId="0" fontId="22" fillId="22" borderId="0" xfId="0" applyFont="1" applyFill="1" applyBorder="1" applyAlignment="1" applyProtection="1">
      <alignment horizontal="left" vertical="center"/>
    </xf>
    <xf numFmtId="0" fontId="18" fillId="22" borderId="0" xfId="0" applyFont="1" applyFill="1" applyBorder="1" applyAlignment="1" applyProtection="1">
      <alignment horizontal="left"/>
    </xf>
    <xf numFmtId="166" fontId="18" fillId="22" borderId="2" xfId="0" applyNumberFormat="1" applyFont="1" applyFill="1" applyBorder="1" applyAlignment="1" applyProtection="1">
      <alignment horizontal="right"/>
    </xf>
    <xf numFmtId="0" fontId="21" fillId="22" borderId="0" xfId="0" applyFont="1" applyFill="1" applyBorder="1" applyAlignment="1" applyProtection="1">
      <alignment horizontal="left" vertical="center"/>
    </xf>
  </cellXfs>
  <cellStyles count="7">
    <cellStyle name="Comma" xfId="5" builtinId="3"/>
    <cellStyle name="Currency" xfId="6" builtinId="4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Title" xfId="4" builtinId="15" customBuiltin="1"/>
  </cellStyles>
  <dxfs count="7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"/>
        <family val="2"/>
        <scheme val="minor"/>
      </font>
      <numFmt numFmtId="166" formatCode="_(&quot;$&quot;* #,##0_);_(&quot;$&quot;* \(#,##0\);_(&quot;$&quot;* &quot;-&quot;??_);_(@_)"/>
      <fill>
        <patternFill patternType="solid">
          <fgColor theme="7" tint="0.79998168889431442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"/>
        <family val="2"/>
        <scheme val="minor"/>
      </font>
      <fill>
        <patternFill patternType="solid">
          <fgColor theme="7" tint="0.79998168889431442"/>
          <bgColor theme="8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"/>
        <family val="2"/>
        <scheme val="minor"/>
      </font>
      <fill>
        <patternFill patternType="solid">
          <fgColor theme="7" tint="0.79998168889431442"/>
          <bgColor theme="8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"/>
        <family val="2"/>
        <scheme val="minor"/>
      </font>
      <numFmt numFmtId="166" formatCode="_(&quot;$&quot;* #,##0_);_(&quot;$&quot;* \(#,##0\);_(&quot;$&quot;* &quot;-&quot;??_);_(@_)"/>
      <fill>
        <patternFill patternType="solid">
          <fgColor theme="7" tint="0.79998168889431442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"/>
        <family val="2"/>
        <scheme val="minor"/>
      </font>
      <fill>
        <patternFill patternType="solid">
          <fgColor theme="7" tint="0.79998168889431442"/>
          <bgColor theme="8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"/>
        <family val="2"/>
        <scheme val="minor"/>
      </font>
      <fill>
        <patternFill patternType="solid">
          <fgColor theme="7" tint="0.79998168889431442"/>
          <bgColor theme="8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"/>
        <family val="2"/>
        <scheme val="minor"/>
      </font>
      <numFmt numFmtId="166" formatCode="_(&quot;$&quot;* #,##0_);_(&quot;$&quot;* \(#,##0\);_(&quot;$&quot;* &quot;-&quot;??_);_(@_)"/>
      <fill>
        <patternFill patternType="solid">
          <fgColor theme="7" tint="0.79998168889431442"/>
          <bgColor theme="8" tint="0.7999816888943144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"/>
        <family val="2"/>
        <scheme val="minor"/>
      </font>
      <fill>
        <patternFill patternType="solid">
          <fgColor theme="7" tint="0.79998168889431442"/>
          <bgColor theme="8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family val="2"/>
        <scheme val="minor"/>
      </font>
      <fill>
        <patternFill patternType="solid">
          <fgColor theme="7" tint="0.79998168889431442"/>
          <bgColor theme="8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mediumDashed">
          <color theme="8" tint="-0.24994659260841701"/>
        </left>
        <right/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9"/>
        <color rgb="FF2347F9"/>
        <name val="Franklin Gothic Medium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9"/>
        <color rgb="FF2347F9"/>
        <name val="Franklin Gothic Medium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bgColor theme="8" tint="0.59999389629810485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0"/>
        <color theme="1"/>
        <name val="Franklin Gothic Medium"/>
        <scheme val="minor"/>
      </font>
      <fill>
        <patternFill patternType="solid">
          <bgColor theme="8" tint="0.59999389629810485"/>
        </patternFill>
      </fill>
      <protection locked="1" hidden="0"/>
    </dxf>
    <dxf>
      <protection locked="1" hidden="0"/>
    </dxf>
    <dxf>
      <fill>
        <patternFill patternType="solid">
          <bgColor theme="8" tint="0.79998168889431442"/>
        </patternFill>
      </fill>
      <alignment vertical="bottom" textRotation="0" wrapText="0" indent="0" justifyLastLine="0" shrinkToFit="0" readingOrder="0"/>
      <protection locked="1" hidden="0"/>
    </dxf>
    <dxf>
      <fill>
        <patternFill patternType="solid">
          <bgColor theme="8" tint="0.79998168889431442"/>
        </patternFill>
      </fill>
      <protection locked="1" hidden="0"/>
    </dxf>
    <dxf>
      <fill>
        <patternFill patternType="solid">
          <bgColor theme="8" tint="0.59999389629810485"/>
        </patternFill>
      </fill>
      <protection locked="1" hidden="0"/>
    </dxf>
    <dxf>
      <fill>
        <patternFill patternType="solid">
          <fgColor theme="7" tint="0.79998168889431442"/>
          <bgColor theme="8" tint="0.79998168889431442"/>
        </patternFill>
      </fill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Franklin Gothic Medium"/>
        <scheme val="minor"/>
      </font>
      <fill>
        <patternFill patternType="solid">
          <bgColor theme="8" tint="0.79998168889431442"/>
        </patternFill>
      </fill>
      <alignment vertical="bottom" textRotation="0" wrapText="0" indent="0" justifyLastLine="0" shrinkToFit="0" readingOrder="0"/>
      <protection locked="1" hidden="0"/>
    </dxf>
    <dxf>
      <fill>
        <patternFill patternType="solid">
          <bgColor theme="8" tint="0.79998168889431442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Medium"/>
        <family val="2"/>
        <scheme val="minor"/>
      </font>
      <numFmt numFmtId="166" formatCode="_(&quot;$&quot;* #,##0_);_(&quot;$&quot;* \(#,##0\);_(&quot;$&quot;* &quot;-&quot;??_);_(@_)"/>
      <fill>
        <patternFill patternType="solid">
          <fgColor theme="7" tint="0.79998168889431442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"/>
        <family val="2"/>
        <scheme val="minor"/>
      </font>
      <fill>
        <patternFill patternType="solid">
          <fgColor theme="7" tint="0.79998168889431442"/>
          <bgColor theme="8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family val="2"/>
        <scheme val="minor"/>
      </font>
      <fill>
        <patternFill patternType="solid">
          <fgColor theme="7" tint="0.79998168889431442"/>
          <bgColor theme="8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mediumDashed">
          <color auto="1"/>
        </left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Medium"/>
        <family val="2"/>
        <scheme val="minor"/>
      </font>
      <numFmt numFmtId="166" formatCode="_(&quot;$&quot;* #,##0_);_(&quot;$&quot;* \(#,##0\);_(&quot;$&quot;* &quot;-&quot;??_);_(@_)"/>
      <fill>
        <patternFill patternType="solid">
          <fgColor theme="7" tint="0.79998168889431442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"/>
        <family val="2"/>
        <scheme val="minor"/>
      </font>
      <fill>
        <patternFill patternType="solid">
          <fgColor theme="7" tint="0.79998168889431442"/>
          <bgColor theme="8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family val="2"/>
        <scheme val="minor"/>
      </font>
      <fill>
        <patternFill patternType="solid">
          <fgColor theme="7" tint="0.79998168889431442"/>
          <bgColor theme="8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mediumDashed">
          <color theme="8" tint="-0.24994659260841701"/>
        </left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"/>
        <family val="2"/>
        <scheme val="minor"/>
      </font>
      <numFmt numFmtId="166" formatCode="_(&quot;$&quot;* #,##0_);_(&quot;$&quot;* \(#,##0\);_(&quot;$&quot;* &quot;-&quot;??_);_(@_)"/>
      <fill>
        <patternFill patternType="solid">
          <fgColor theme="7" tint="0.79998168889431442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"/>
        <family val="2"/>
        <scheme val="minor"/>
      </font>
      <fill>
        <patternFill patternType="solid">
          <fgColor theme="7" tint="0.79998168889431442"/>
          <bgColor theme="8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family val="2"/>
        <scheme val="minor"/>
      </font>
      <fill>
        <patternFill patternType="solid">
          <fgColor theme="7" tint="0.79998168889431442"/>
          <bgColor theme="8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9"/>
        <color rgb="FF2347F9"/>
        <name val="Franklin Gothic Medium"/>
        <scheme val="minor"/>
      </font>
      <numFmt numFmtId="165" formatCode="_(* #,##0_);_(* \(#,##0\);_(* &quot;-&quot;??_);_(@_)"/>
      <fill>
        <patternFill patternType="solid">
          <fgColor theme="7" tint="0.79998168889431442"/>
          <bgColor theme="2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9"/>
        <color rgb="FF2347F9"/>
        <name val="Franklin Gothic Medium"/>
        <scheme val="minor"/>
      </font>
      <numFmt numFmtId="165" formatCode="_(* #,##0_);_(* \(#,##0\);_(* &quot;-&quot;??_);_(@_)"/>
      <fill>
        <patternFill patternType="solid">
          <bgColor theme="0"/>
        </patternFill>
      </fill>
      <alignment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rgb="FF2347F9"/>
        <name val="Franklin Gothic Medium"/>
        <scheme val="minor"/>
      </font>
      <alignment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rgb="FF2347F9"/>
        <name val="Franklin Gothic Medium"/>
        <scheme val="minor"/>
      </font>
      <fill>
        <patternFill patternType="solid">
          <bgColor theme="2"/>
        </patternFill>
      </fill>
      <alignment horizontal="general" vertical="bottom" textRotation="0" wrapText="0" indent="0" justifyLastLine="0" shrinkToFit="0" readingOrder="0"/>
      <protection locked="0" hidden="0"/>
    </dxf>
    <dxf>
      <fill>
        <patternFill patternType="solid">
          <bgColor rgb="FFB9E1FF"/>
        </patternFill>
      </fill>
      <protection locked="1" hidden="0"/>
    </dxf>
    <dxf>
      <fill>
        <patternFill patternType="solid">
          <fgColor theme="7" tint="0.79998168889431442"/>
          <bgColor theme="8" tint="0.79998168889431442"/>
        </patternFill>
      </fill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Franklin Gothic Medium"/>
        <scheme val="minor"/>
      </font>
      <fill>
        <patternFill patternType="solid">
          <fgColor theme="7" tint="0.79998168889431442"/>
          <bgColor rgb="FF0099FF"/>
        </patternFill>
      </fill>
      <protection locked="1" hidden="0"/>
    </dxf>
    <dxf>
      <fill>
        <patternFill patternType="solid">
          <bgColor rgb="FFB9E1FF"/>
        </patternFill>
      </fill>
      <alignment vertical="bottom" textRotation="0" wrapText="0" indent="0" justifyLastLine="0" shrinkToFit="0" readingOrder="0"/>
      <protection locked="1" hidden="0"/>
    </dxf>
    <dxf>
      <fill>
        <patternFill patternType="solid">
          <fgColor theme="7" tint="0.79998168889431442"/>
          <bgColor theme="8" tint="0.79998168889431442"/>
        </patternFill>
      </fill>
      <protection locked="1" hidden="0"/>
    </dxf>
    <dxf>
      <fill>
        <patternFill patternType="solid">
          <bgColor rgb="FFB9E1FF"/>
        </patternFill>
      </fill>
      <protection locked="1" hidden="0"/>
    </dxf>
    <dxf>
      <fill>
        <patternFill patternType="solid">
          <bgColor rgb="FFB9E1FF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theme="1"/>
        <name val="Franklin Gothic Medium"/>
        <scheme val="minor"/>
      </font>
      <fill>
        <patternFill patternType="solid">
          <fgColor theme="7" tint="0.79998168889431442"/>
          <bgColor rgb="FF32CE62"/>
        </patternFill>
      </fill>
      <protection locked="1" hidden="0"/>
    </dxf>
    <dxf>
      <fill>
        <patternFill patternType="solid">
          <bgColor rgb="FFB9E1FF"/>
        </patternFill>
      </fill>
      <alignment vertical="bottom" textRotation="0" wrapText="0" indent="0" justifyLastLine="0" shrinkToFit="0" readingOrder="0"/>
      <protection locked="1" hidden="0"/>
    </dxf>
    <dxf>
      <fill>
        <patternFill patternType="solid">
          <bgColor theme="8" tint="0.79998168889431442"/>
        </patternFill>
      </fill>
      <alignment vertical="bottom" textRotation="0" wrapText="0" indent="0" justifyLastLine="0" shrinkToFit="0" readingOrder="0"/>
      <border diagonalUp="0" diagonalDown="0">
        <left style="mediumDashed">
          <color auto="1"/>
        </left>
        <right/>
        <top/>
        <bottom/>
      </border>
      <protection locked="1" hidden="0"/>
    </dxf>
    <dxf>
      <fill>
        <patternFill patternType="solid">
          <bgColor rgb="FFB9E1FF"/>
        </patternFill>
      </fill>
      <protection locked="1" hidden="0"/>
    </dxf>
    <dxf>
      <fill>
        <patternFill patternType="solid">
          <bgColor rgb="FFB9E1FF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theme="1"/>
        <name val="Franklin Gothic Medium"/>
        <scheme val="minor"/>
      </font>
      <fill>
        <patternFill patternType="solid">
          <fgColor theme="7" tint="0.79998168889431442"/>
          <bgColor rgb="FF2347F9"/>
        </patternFill>
      </fill>
      <protection locked="1" hidden="0"/>
    </dxf>
    <dxf>
      <alignment vertical="bottom" textRotation="0" wrapText="0" indent="0" justifyLastLine="0" shrinkToFit="0" readingOrder="0"/>
      <protection locked="1" hidden="0"/>
    </dxf>
    <dxf>
      <fill>
        <patternFill patternType="solid">
          <bgColor theme="8" tint="0.79998168889431442"/>
        </patternFill>
      </fill>
      <border diagonalUp="0" diagonalDown="0">
        <left style="mediumDashed">
          <color theme="8" tint="-0.24994659260841701"/>
        </left>
        <right/>
        <top/>
        <bottom/>
      </border>
      <protection locked="1" hidden="0"/>
    </dxf>
    <dxf>
      <fill>
        <patternFill patternType="solid">
          <bgColor rgb="FFB9E1FF"/>
        </patternFill>
      </fill>
      <protection locked="1" hidden="0"/>
    </dxf>
    <dxf>
      <fill>
        <patternFill patternType="solid">
          <fgColor theme="7" tint="0.79998168889431442"/>
          <bgColor theme="8" tint="0.79998168889431442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Franklin Gothic Medium"/>
        <scheme val="minor"/>
      </font>
      <fill>
        <patternFill patternType="solid">
          <fgColor theme="7" tint="0.79998168889431442"/>
          <bgColor rgb="FF9D4775"/>
        </patternFill>
      </fill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fgColor theme="7" tint="0.79998168889431442"/>
          <bgColor theme="8" tint="0.79998168889431442"/>
        </patternFill>
      </fill>
      <protection locked="1" hidden="0"/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4"/>
        </patternFill>
      </fill>
      <border>
        <left style="medium">
          <color theme="4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5"/>
        </patternFill>
      </fill>
      <border>
        <left style="medium">
          <color theme="5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8"/>
        </patternFill>
      </fill>
      <border>
        <left style="medium">
          <color theme="8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9"/>
        </patternFill>
      </fill>
      <border>
        <left style="medium">
          <color theme="9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6"/>
        </patternFill>
      </fill>
      <border>
        <left style="medium">
          <color theme="6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7"/>
        </patternFill>
      </fill>
      <border>
        <left style="medium">
          <color theme="7"/>
        </left>
      </border>
    </dxf>
    <dxf>
      <border>
        <left style="mediumDashed">
          <color theme="7"/>
        </left>
      </border>
    </dxf>
  </dxfs>
  <tableStyles count="6" defaultTableStyle="Cash Table" defaultPivotStyle="PivotStyleLight16">
    <tableStyle name="Cash Table" pivot="0" count="4">
      <tableStyleElement type="wholeTable" dxfId="77"/>
      <tableStyleElement type="headerRow" dxfId="76"/>
      <tableStyleElement type="firstColumn" dxfId="75"/>
      <tableStyleElement type="secondRowStripe" dxfId="74"/>
    </tableStyle>
    <tableStyle name="Investment Table" pivot="0" count="4">
      <tableStyleElement type="wholeTable" dxfId="73"/>
      <tableStyleElement type="headerRow" dxfId="72"/>
      <tableStyleElement type="firstColumn" dxfId="71"/>
      <tableStyleElement type="secondRowStripe" dxfId="70"/>
    </tableStyle>
    <tableStyle name="Personal Table" pivot="0" count="4">
      <tableStyleElement type="wholeTable" dxfId="69"/>
      <tableStyleElement type="headerRow" dxfId="68"/>
      <tableStyleElement type="firstColumn" dxfId="67"/>
      <tableStyleElement type="secondRowStripe" dxfId="66"/>
    </tableStyle>
    <tableStyle name="Retirement Table" pivot="0" count="4">
      <tableStyleElement type="wholeTable" dxfId="65"/>
      <tableStyleElement type="headerRow" dxfId="64"/>
      <tableStyleElement type="firstColumn" dxfId="63"/>
      <tableStyleElement type="secondRowStripe" dxfId="62"/>
    </tableStyle>
    <tableStyle name="Secured Table" pivot="0" count="4">
      <tableStyleElement type="wholeTable" dxfId="61"/>
      <tableStyleElement type="headerRow" dxfId="60"/>
      <tableStyleElement type="firstColumn" dxfId="59"/>
      <tableStyleElement type="secondRowStripe" dxfId="58"/>
    </tableStyle>
    <tableStyle name="Unsecured Table" pivot="0" count="4">
      <tableStyleElement type="wholeTable" dxfId="57"/>
      <tableStyleElement type="headerRow" dxfId="56"/>
      <tableStyleElement type="firstColumn" dxfId="55"/>
      <tableStyleElement type="secondRowStripe" dxfId="54"/>
    </tableStyle>
  </tableStyles>
  <colors>
    <mruColors>
      <color rgb="FF2347F9"/>
      <color rgb="FF4586C6"/>
      <color rgb="FFA7A9AC"/>
      <color rgb="FFFFFFCC"/>
      <color rgb="FF32CE62"/>
      <color rgb="FF0099FF"/>
      <color rgb="FF86C040"/>
      <color rgb="FF9D4775"/>
      <color rgb="FFFFBA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90232245011099"/>
          <c:y val="5.4935406119227301E-2"/>
          <c:w val="0.67240386747130698"/>
          <c:h val="0.95828778929224501"/>
        </c:manualLayout>
      </c:layout>
      <c:doughnutChart>
        <c:varyColors val="1"/>
        <c:ser>
          <c:idx val="0"/>
          <c:order val="0"/>
          <c:tx>
            <c:v>ASSETS</c:v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88-4B82-9511-03693860F274}"/>
              </c:ext>
            </c:extLst>
          </c:dPt>
          <c:dPt>
            <c:idx val="1"/>
            <c:bubble3D val="0"/>
            <c:spPr>
              <a:solidFill>
                <a:srgbClr val="2347F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988-4B82-9511-03693860F274}"/>
              </c:ext>
            </c:extLst>
          </c:dPt>
          <c:dPt>
            <c:idx val="2"/>
            <c:bubble3D val="0"/>
            <c:spPr>
              <a:solidFill>
                <a:srgbClr val="32CE6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988-4B82-9511-03693860F274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988-4B82-9511-03693860F27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calculations!$B$11:$B$14</c:f>
              <c:strCache>
                <c:ptCount val="4"/>
                <c:pt idx="0">
                  <c:v>CASH</c:v>
                </c:pt>
                <c:pt idx="1">
                  <c:v>INVESTMENTS</c:v>
                </c:pt>
                <c:pt idx="2">
                  <c:v>RETIREMENT</c:v>
                </c:pt>
                <c:pt idx="3">
                  <c:v>PERSONAL</c:v>
                </c:pt>
              </c:strCache>
            </c:strRef>
          </c:cat>
          <c:val>
            <c:numRef>
              <c:f>calculations!$C$11:$C$14</c:f>
              <c:numCache>
                <c:formatCode>"$"#,##0</c:formatCode>
                <c:ptCount val="4"/>
                <c:pt idx="0">
                  <c:v>15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88-4B82-9511-03693860F27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693626210413"/>
          <c:y val="3.4334754666011998E-2"/>
          <c:w val="0.68253830535334004"/>
          <c:h val="0.93153271426238704"/>
        </c:manualLayout>
      </c:layout>
      <c:doughnutChart>
        <c:varyColors val="1"/>
        <c:ser>
          <c:idx val="0"/>
          <c:order val="0"/>
          <c:tx>
            <c:v>LIABILITIES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E2B-4683-AA47-B1EF0DCF28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E2B-4683-AA47-B1EF0DCF2858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calculations!$B$18:$B$19</c:f>
              <c:strCache>
                <c:ptCount val="2"/>
                <c:pt idx="0">
                  <c:v>UNSECURED</c:v>
                </c:pt>
                <c:pt idx="1">
                  <c:v>SECURED</c:v>
                </c:pt>
              </c:strCache>
            </c:strRef>
          </c:cat>
          <c:val>
            <c:numRef>
              <c:f>calculations!$C$18:$C$19</c:f>
              <c:numCache>
                <c:formatCode>"$"#,##0</c:formatCode>
                <c:ptCount val="2"/>
                <c:pt idx="0">
                  <c:v>5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2B-4683-AA47-B1EF0DCF28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4586C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B6D-4EDF-B2CE-A816E0DCD1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B6D-4EDF-B2CE-A816E0DCD170}"/>
              </c:ext>
            </c:extLst>
          </c:dPt>
          <c:dLbls>
            <c:dLbl>
              <c:idx val="0"/>
              <c:layout>
                <c:manualLayout>
                  <c:x val="0.17324840764331201"/>
                  <c:y val="8.9965299877067306E-2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6D-4EDF-B2CE-A816E0DCD170}"/>
                </c:ext>
              </c:extLst>
            </c:dLbl>
            <c:dLbl>
              <c:idx val="1"/>
              <c:layout>
                <c:manualLayout>
                  <c:x val="0.11210191082802499"/>
                  <c:y val="-0.179930599754135"/>
                </c:manualLayout>
              </c:layout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6D-4EDF-B2CE-A816E0DCD170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Sheet1!$B$20:$B$21</c:f>
              <c:strCache>
                <c:ptCount val="2"/>
                <c:pt idx="0">
                  <c:v>ASSETS</c:v>
                </c:pt>
                <c:pt idx="1">
                  <c:v>LIABILITIES</c:v>
                </c:pt>
              </c:strCache>
            </c:strRef>
          </c:cat>
          <c:val>
            <c:numRef>
              <c:f>Sheet1!$C$20:$C$21</c:f>
              <c:numCache>
                <c:formatCode>_(* #,##0_);_(* \(#,##0\);_(* "-"??_);_(@_)</c:formatCode>
                <c:ptCount val="2"/>
                <c:pt idx="0">
                  <c:v>18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6D-4EDF-B2CE-A816E0DCD1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408543472107301E-2"/>
          <c:y val="2.7777777777777801E-2"/>
          <c:w val="0.95698982939632604"/>
          <c:h val="0.95698982939632604"/>
        </c:manualLayout>
      </c:layout>
      <c:doughnutChart>
        <c:varyColors val="1"/>
        <c:ser>
          <c:idx val="0"/>
          <c:order val="0"/>
          <c:tx>
            <c:v>ASSETS</c:v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B3A-4981-9D98-7060EAEF7C16}"/>
              </c:ext>
            </c:extLst>
          </c:dPt>
          <c:dPt>
            <c:idx val="1"/>
            <c:bubble3D val="0"/>
            <c:spPr>
              <a:solidFill>
                <a:srgbClr val="2347F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B3A-4981-9D98-7060EAEF7C16}"/>
              </c:ext>
            </c:extLst>
          </c:dPt>
          <c:dPt>
            <c:idx val="2"/>
            <c:bubble3D val="0"/>
            <c:spPr>
              <a:solidFill>
                <a:srgbClr val="32CE6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B3A-4981-9D98-7060EAEF7C16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B3A-4981-9D98-7060EAEF7C1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calculations!$B$11:$B$14</c:f>
              <c:strCache>
                <c:ptCount val="4"/>
                <c:pt idx="0">
                  <c:v>CASH</c:v>
                </c:pt>
                <c:pt idx="1">
                  <c:v>INVESTMENTS</c:v>
                </c:pt>
                <c:pt idx="2">
                  <c:v>RETIREMENT</c:v>
                </c:pt>
                <c:pt idx="3">
                  <c:v>PERSONAL</c:v>
                </c:pt>
              </c:strCache>
            </c:strRef>
          </c:cat>
          <c:val>
            <c:numRef>
              <c:f>calculations!$C$11:$C$14</c:f>
              <c:numCache>
                <c:formatCode>"$"#,##0</c:formatCode>
                <c:ptCount val="4"/>
                <c:pt idx="0">
                  <c:v>15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A-4981-9D98-7060EAEF7C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588946459412801E-2"/>
          <c:y val="2.1857923497267801E-2"/>
          <c:w val="0.95171272308578003"/>
          <c:h val="0.96357012750455395"/>
        </c:manualLayout>
      </c:layout>
      <c:doughnutChart>
        <c:varyColors val="1"/>
        <c:ser>
          <c:idx val="0"/>
          <c:order val="0"/>
          <c:tx>
            <c:v>LIABILITIES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B32-4F4E-9CB1-2AAD6F5098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B32-4F4E-9CB1-2AAD6F5098D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calculations!$B$11:$B$14</c:f>
              <c:strCache>
                <c:ptCount val="4"/>
                <c:pt idx="0">
                  <c:v>CASH</c:v>
                </c:pt>
                <c:pt idx="1">
                  <c:v>INVESTMENTS</c:v>
                </c:pt>
                <c:pt idx="2">
                  <c:v>RETIREMENT</c:v>
                </c:pt>
                <c:pt idx="3">
                  <c:v>PERSONAL</c:v>
                </c:pt>
              </c:strCache>
            </c:strRef>
          </c:cat>
          <c:val>
            <c:numRef>
              <c:f>calculations!$C$18:$C$19</c:f>
              <c:numCache>
                <c:formatCode>"$"#,##0</c:formatCode>
                <c:ptCount val="2"/>
                <c:pt idx="0">
                  <c:v>5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32-4F4E-9CB1-2AAD6F5098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0_3">
  <dgm:title val=""/>
  <dgm:desc val=""/>
  <dgm:catLst>
    <dgm:cat type="mainScheme" pri="10300"/>
  </dgm:catLst>
  <dgm:styleLbl name="node0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alignNode1">
    <dgm:fillClrLst meth="repeat">
      <a:schemeClr val="dk2"/>
    </dgm:fillClrLst>
    <dgm:linClrLst meth="repeat">
      <a:schemeClr val="dk2"/>
    </dgm:linClrLst>
    <dgm:effectClrLst/>
    <dgm:txLinClrLst/>
    <dgm:txFillClrLst/>
    <dgm:txEffectClrLst/>
  </dgm:styleLbl>
  <dgm:styleLbl name="node1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lnNode1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vennNode1">
    <dgm:fillClrLst meth="repeat">
      <a:schemeClr val="dk2">
        <a:alpha val="50000"/>
      </a:schemeClr>
    </dgm:fillClrLst>
    <dgm:linClrLst meth="repeat">
      <a:schemeClr val="lt2"/>
    </dgm:linClrLst>
    <dgm:effectClrLst/>
    <dgm:txLinClrLst/>
    <dgm:txFillClrLst/>
    <dgm:txEffectClrLst/>
  </dgm:styleLbl>
  <dgm:styleLbl name="node2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node3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node4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fgImgPlace1">
    <dgm:fillClrLst meth="repeat">
      <a:schemeClr val="dk2">
        <a:tint val="50000"/>
      </a:schemeClr>
    </dgm:fillClrLst>
    <dgm:linClrLst meth="repeat">
      <a:schemeClr val="lt2"/>
    </dgm:linClrLst>
    <dgm:effectClrLst/>
    <dgm:txLinClrLst/>
    <dgm:txFillClrLst meth="repeat">
      <a:schemeClr val="lt2"/>
    </dgm:txFillClrLst>
    <dgm:txEffectClrLst/>
  </dgm:styleLbl>
  <dgm:styleLbl name="alignImgPlace1">
    <dgm:fillClrLst meth="repeat">
      <a:schemeClr val="dk2">
        <a:tint val="5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2"/>
    </dgm:txFillClrLst>
    <dgm:txEffectClrLst/>
  </dgm:styleLbl>
  <dgm:styleLbl name="bgImgPlace1">
    <dgm:fillClrLst meth="repeat">
      <a:schemeClr val="dk2">
        <a:tint val="5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2"/>
    </dgm:txFillClrLst>
    <dgm:txEffectClrLst/>
  </dgm:styleLbl>
  <dgm:styleLbl name="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callout">
    <dgm:fillClrLst meth="repeat">
      <a:schemeClr val="dk2"/>
    </dgm:fillClrLst>
    <dgm:linClrLst meth="repeat">
      <a:schemeClr val="dk2">
        <a:tint val="50000"/>
      </a:schemeClr>
    </dgm:linClrLst>
    <dgm:effectClrLst/>
    <dgm:txLinClrLst/>
    <dgm:txFillClrLst meth="repeat">
      <a:schemeClr val="lt2"/>
    </dgm:txFillClrLst>
    <dgm:txEffectClrLst/>
  </dgm:styleLbl>
  <dgm:styleLbl name="asst0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asst1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asst2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asst3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asst4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parCh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 meth="repeat">
      <a:schemeClr val="lt2"/>
    </dgm:txFillClrLst>
    <dgm:txEffectClrLst/>
  </dgm:styleLbl>
  <dgm:styleLbl name="parChTrans2D2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parChTrans2D3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parChTrans2D4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parChTrans1D1">
    <dgm:fillClrLst meth="repeat">
      <a:schemeClr val="dk2"/>
    </dgm:fillClrLst>
    <dgm:linClrLst meth="repeat">
      <a:schemeClr val="dk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dk2"/>
    </dgm:fillClrLst>
    <dgm:linClrLst meth="repeat">
      <a:schemeClr val="dk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dk2"/>
    </dgm:fillClrLst>
    <dgm:linClrLst meth="repeat">
      <a:schemeClr val="dk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dk2"/>
    </dgm:fillClrLst>
    <dgm:linClrLst meth="repeat">
      <a:schemeClr val="dk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2">
        <a:alpha val="4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2"/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2"/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2"/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dk2">
        <a:alpha val="90000"/>
        <a:tint val="40000"/>
      </a:schemeClr>
    </dgm:fillClrLst>
    <dgm:linClrLst meth="repeat">
      <a:schemeClr val="dk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dk2">
        <a:alpha val="90000"/>
        <a:tint val="40000"/>
      </a:schemeClr>
    </dgm:fillClrLst>
    <dgm:linClrLst meth="repeat">
      <a:schemeClr val="dk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dk2">
        <a:alpha val="90000"/>
        <a:tint val="40000"/>
      </a:schemeClr>
    </dgm:fillClrLst>
    <dgm:linClrLst meth="repeat">
      <a:schemeClr val="dk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dk2">
        <a:tint val="4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dk2">
        <a:shade val="80000"/>
      </a:schemeClr>
    </dgm:fillClrLst>
    <dgm:linClrLst meth="repeat">
      <a:schemeClr val="dk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dk2">
        <a:tint val="50000"/>
        <a:alpha val="40000"/>
      </a:schemeClr>
    </dgm:fillClrLst>
    <dgm:linClrLst meth="repeat">
      <a:schemeClr val="dk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dk2">
        <a:tint val="60000"/>
      </a:schemeClr>
    </dgm:fillClrLst>
    <dgm:linClrLst meth="repeat">
      <a:schemeClr val="lt2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2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74707494-7A0F-4D09-9200-48FDA16B5347}" type="doc">
      <dgm:prSet loTypeId="urn:microsoft.com/office/officeart/2005/8/layout/equation1" loCatId="process" qsTypeId="urn:microsoft.com/office/officeart/2005/8/quickstyle/3d3" qsCatId="3D" csTypeId="urn:microsoft.com/office/officeart/2005/8/colors/accent0_3" csCatId="mainScheme" phldr="1"/>
      <dgm:spPr/>
    </dgm:pt>
    <dgm:pt modelId="{083E004E-6316-4346-A00C-716C8D20B790}">
      <dgm:prSet phldrT="[Text]" custT="1"/>
      <dgm:spPr>
        <a:solidFill>
          <a:srgbClr val="002060"/>
        </a:solidFill>
      </dgm:spPr>
      <dgm:t>
        <a:bodyPr/>
        <a:lstStyle/>
        <a:p>
          <a:r>
            <a:rPr lang="en-US" sz="1600"/>
            <a:t>ASSETS</a:t>
          </a:r>
          <a:r>
            <a:rPr lang="en-US" sz="1100"/>
            <a:t>	</a:t>
          </a:r>
        </a:p>
      </dgm:t>
    </dgm:pt>
    <dgm:pt modelId="{B2C0083E-0727-4B57-8E14-E7A1ED54BD2B}" type="parTrans" cxnId="{0DCCB0F9-CE27-4685-A20F-ECE11BD818E6}">
      <dgm:prSet/>
      <dgm:spPr/>
      <dgm:t>
        <a:bodyPr/>
        <a:lstStyle/>
        <a:p>
          <a:endParaRPr lang="en-US"/>
        </a:p>
      </dgm:t>
    </dgm:pt>
    <dgm:pt modelId="{29C934F6-8E82-4D08-A07F-70CAD65959AA}" type="sibTrans" cxnId="{0DCCB0F9-CE27-4685-A20F-ECE11BD818E6}">
      <dgm:prSet/>
      <dgm:spPr>
        <a:solidFill>
          <a:srgbClr val="C00000"/>
        </a:solidFill>
      </dgm:spPr>
      <dgm:t>
        <a:bodyPr/>
        <a:lstStyle/>
        <a:p>
          <a:endParaRPr lang="en-US"/>
        </a:p>
      </dgm:t>
    </dgm:pt>
    <dgm:pt modelId="{E900B1B2-E7D6-4981-AA38-F7A32B96D8C1}">
      <dgm:prSet phldrT="[Text]" custT="1"/>
      <dgm:spPr>
        <a:solidFill>
          <a:srgbClr val="002060"/>
        </a:solidFill>
      </dgm:spPr>
      <dgm:t>
        <a:bodyPr/>
        <a:lstStyle/>
        <a:p>
          <a:r>
            <a:rPr lang="en-US" sz="1400"/>
            <a:t>LIABILITIES</a:t>
          </a:r>
        </a:p>
      </dgm:t>
    </dgm:pt>
    <dgm:pt modelId="{808DA195-0ED9-483B-A098-16B393DFC954}" type="parTrans" cxnId="{FBC22954-24C4-48F4-BE80-561FF065FDEB}">
      <dgm:prSet/>
      <dgm:spPr/>
      <dgm:t>
        <a:bodyPr/>
        <a:lstStyle/>
        <a:p>
          <a:endParaRPr lang="en-US"/>
        </a:p>
      </dgm:t>
    </dgm:pt>
    <dgm:pt modelId="{E532219C-E1F9-49B3-8D25-B81F2CC422C3}" type="sibTrans" cxnId="{FBC22954-24C4-48F4-BE80-561FF065FDEB}">
      <dgm:prSet/>
      <dgm:spPr>
        <a:solidFill>
          <a:srgbClr val="C00000"/>
        </a:solidFill>
      </dgm:spPr>
      <dgm:t>
        <a:bodyPr/>
        <a:lstStyle/>
        <a:p>
          <a:endParaRPr lang="en-US"/>
        </a:p>
      </dgm:t>
    </dgm:pt>
    <dgm:pt modelId="{109BC541-80D9-4E7A-B1CE-B9EA799F54FD}">
      <dgm:prSet phldrT="[Text]" custT="1"/>
      <dgm:spPr>
        <a:solidFill>
          <a:srgbClr val="002060"/>
        </a:solidFill>
      </dgm:spPr>
      <dgm:t>
        <a:bodyPr/>
        <a:lstStyle/>
        <a:p>
          <a:r>
            <a:rPr lang="en-US" sz="1400"/>
            <a:t>NET WORTH</a:t>
          </a:r>
        </a:p>
      </dgm:t>
    </dgm:pt>
    <dgm:pt modelId="{64B08B6E-AE48-44CF-B582-01A389C90608}" type="parTrans" cxnId="{30EBCBC7-6268-435B-9F72-F9C2C19FDAB8}">
      <dgm:prSet/>
      <dgm:spPr/>
      <dgm:t>
        <a:bodyPr/>
        <a:lstStyle/>
        <a:p>
          <a:endParaRPr lang="en-US"/>
        </a:p>
      </dgm:t>
    </dgm:pt>
    <dgm:pt modelId="{65A8E8A1-13A0-4D8A-9095-B051F0CB79DA}" type="sibTrans" cxnId="{30EBCBC7-6268-435B-9F72-F9C2C19FDAB8}">
      <dgm:prSet/>
      <dgm:spPr/>
      <dgm:t>
        <a:bodyPr/>
        <a:lstStyle/>
        <a:p>
          <a:endParaRPr lang="en-US"/>
        </a:p>
      </dgm:t>
    </dgm:pt>
    <dgm:pt modelId="{E57B13E7-E7AD-4F09-BB3C-E0DF82D96220}" type="pres">
      <dgm:prSet presAssocID="{74707494-7A0F-4D09-9200-48FDA16B5347}" presName="linearFlow" presStyleCnt="0">
        <dgm:presLayoutVars>
          <dgm:dir/>
          <dgm:resizeHandles val="exact"/>
        </dgm:presLayoutVars>
      </dgm:prSet>
      <dgm:spPr/>
    </dgm:pt>
    <dgm:pt modelId="{47CF4554-D425-4AA7-B1F6-D3C1F1116A4F}" type="pres">
      <dgm:prSet presAssocID="{083E004E-6316-4346-A00C-716C8D20B790}" presName="node" presStyleLbl="node1" presStyleIdx="0" presStyleCnt="3">
        <dgm:presLayoutVars>
          <dgm:bulletEnabled val="1"/>
        </dgm:presLayoutVars>
      </dgm:prSet>
      <dgm:spPr/>
    </dgm:pt>
    <dgm:pt modelId="{C1C34958-F6F0-4060-8629-F0E625220C6A}" type="pres">
      <dgm:prSet presAssocID="{29C934F6-8E82-4D08-A07F-70CAD65959AA}" presName="spacerL" presStyleCnt="0"/>
      <dgm:spPr/>
    </dgm:pt>
    <dgm:pt modelId="{6C1A143A-5F8C-4706-A15A-D77E9A2D6526}" type="pres">
      <dgm:prSet presAssocID="{29C934F6-8E82-4D08-A07F-70CAD65959AA}" presName="sibTrans" presStyleLbl="sibTrans2D1" presStyleIdx="0" presStyleCnt="2"/>
      <dgm:spPr>
        <a:prstGeom prst="mathMinus">
          <a:avLst/>
        </a:prstGeom>
      </dgm:spPr>
    </dgm:pt>
    <dgm:pt modelId="{07EBB74A-D38F-4550-9121-9FEEB744F74C}" type="pres">
      <dgm:prSet presAssocID="{29C934F6-8E82-4D08-A07F-70CAD65959AA}" presName="spacerR" presStyleCnt="0"/>
      <dgm:spPr/>
    </dgm:pt>
    <dgm:pt modelId="{6574FCAC-DB4A-4368-998F-3D223D8100D9}" type="pres">
      <dgm:prSet presAssocID="{E900B1B2-E7D6-4981-AA38-F7A32B96D8C1}" presName="node" presStyleLbl="node1" presStyleIdx="1" presStyleCnt="3">
        <dgm:presLayoutVars>
          <dgm:bulletEnabled val="1"/>
        </dgm:presLayoutVars>
      </dgm:prSet>
      <dgm:spPr/>
    </dgm:pt>
    <dgm:pt modelId="{8D8A77A7-4324-426F-BD8B-149E486AD224}" type="pres">
      <dgm:prSet presAssocID="{E532219C-E1F9-49B3-8D25-B81F2CC422C3}" presName="spacerL" presStyleCnt="0"/>
      <dgm:spPr/>
    </dgm:pt>
    <dgm:pt modelId="{76793CEC-B6F8-4715-B87A-10088EEEAF1E}" type="pres">
      <dgm:prSet presAssocID="{E532219C-E1F9-49B3-8D25-B81F2CC422C3}" presName="sibTrans" presStyleLbl="sibTrans2D1" presStyleIdx="1" presStyleCnt="2"/>
      <dgm:spPr>
        <a:prstGeom prst="mathEqual">
          <a:avLst/>
        </a:prstGeom>
      </dgm:spPr>
    </dgm:pt>
    <dgm:pt modelId="{D2191B53-AB7B-4C7F-851D-8C711C5D25DF}" type="pres">
      <dgm:prSet presAssocID="{E532219C-E1F9-49B3-8D25-B81F2CC422C3}" presName="spacerR" presStyleCnt="0"/>
      <dgm:spPr/>
    </dgm:pt>
    <dgm:pt modelId="{A37F153C-12F0-4C5F-BB9A-BCEE5A26B013}" type="pres">
      <dgm:prSet presAssocID="{109BC541-80D9-4E7A-B1CE-B9EA799F54FD}" presName="node" presStyleLbl="node1" presStyleIdx="2" presStyleCnt="3">
        <dgm:presLayoutVars>
          <dgm:bulletEnabled val="1"/>
        </dgm:presLayoutVars>
      </dgm:prSet>
      <dgm:spPr/>
    </dgm:pt>
  </dgm:ptLst>
  <dgm:cxnLst>
    <dgm:cxn modelId="{5DF350ED-3DE2-4433-A5E5-5338623719AD}" type="presOf" srcId="{E532219C-E1F9-49B3-8D25-B81F2CC422C3}" destId="{76793CEC-B6F8-4715-B87A-10088EEEAF1E}" srcOrd="0" destOrd="0" presId="urn:microsoft.com/office/officeart/2005/8/layout/equation1"/>
    <dgm:cxn modelId="{0DCCB0F9-CE27-4685-A20F-ECE11BD818E6}" srcId="{74707494-7A0F-4D09-9200-48FDA16B5347}" destId="{083E004E-6316-4346-A00C-716C8D20B790}" srcOrd="0" destOrd="0" parTransId="{B2C0083E-0727-4B57-8E14-E7A1ED54BD2B}" sibTransId="{29C934F6-8E82-4D08-A07F-70CAD65959AA}"/>
    <dgm:cxn modelId="{FBC22954-24C4-48F4-BE80-561FF065FDEB}" srcId="{74707494-7A0F-4D09-9200-48FDA16B5347}" destId="{E900B1B2-E7D6-4981-AA38-F7A32B96D8C1}" srcOrd="1" destOrd="0" parTransId="{808DA195-0ED9-483B-A098-16B393DFC954}" sibTransId="{E532219C-E1F9-49B3-8D25-B81F2CC422C3}"/>
    <dgm:cxn modelId="{5DD8CA8B-65AB-43E4-9292-3776B6D25B17}" type="presOf" srcId="{74707494-7A0F-4D09-9200-48FDA16B5347}" destId="{E57B13E7-E7AD-4F09-BB3C-E0DF82D96220}" srcOrd="0" destOrd="0" presId="urn:microsoft.com/office/officeart/2005/8/layout/equation1"/>
    <dgm:cxn modelId="{5C5FE97D-738D-4A5E-8AAC-7BB0F2219A0E}" type="presOf" srcId="{109BC541-80D9-4E7A-B1CE-B9EA799F54FD}" destId="{A37F153C-12F0-4C5F-BB9A-BCEE5A26B013}" srcOrd="0" destOrd="0" presId="urn:microsoft.com/office/officeart/2005/8/layout/equation1"/>
    <dgm:cxn modelId="{30EBCBC7-6268-435B-9F72-F9C2C19FDAB8}" srcId="{74707494-7A0F-4D09-9200-48FDA16B5347}" destId="{109BC541-80D9-4E7A-B1CE-B9EA799F54FD}" srcOrd="2" destOrd="0" parTransId="{64B08B6E-AE48-44CF-B582-01A389C90608}" sibTransId="{65A8E8A1-13A0-4D8A-9095-B051F0CB79DA}"/>
    <dgm:cxn modelId="{20A03E7C-0C54-4E3F-82C4-184959195BD3}" type="presOf" srcId="{083E004E-6316-4346-A00C-716C8D20B790}" destId="{47CF4554-D425-4AA7-B1F6-D3C1F1116A4F}" srcOrd="0" destOrd="0" presId="urn:microsoft.com/office/officeart/2005/8/layout/equation1"/>
    <dgm:cxn modelId="{B5F65FCF-599B-4513-877F-19B4711F4B24}" type="presOf" srcId="{E900B1B2-E7D6-4981-AA38-F7A32B96D8C1}" destId="{6574FCAC-DB4A-4368-998F-3D223D8100D9}" srcOrd="0" destOrd="0" presId="urn:microsoft.com/office/officeart/2005/8/layout/equation1"/>
    <dgm:cxn modelId="{B53A7F6D-6293-45C4-906F-E78276F7557E}" type="presOf" srcId="{29C934F6-8E82-4D08-A07F-70CAD65959AA}" destId="{6C1A143A-5F8C-4706-A15A-D77E9A2D6526}" srcOrd="0" destOrd="0" presId="urn:microsoft.com/office/officeart/2005/8/layout/equation1"/>
    <dgm:cxn modelId="{7283C34B-30D1-45B6-88A6-A48696B432C2}" type="presParOf" srcId="{E57B13E7-E7AD-4F09-BB3C-E0DF82D96220}" destId="{47CF4554-D425-4AA7-B1F6-D3C1F1116A4F}" srcOrd="0" destOrd="0" presId="urn:microsoft.com/office/officeart/2005/8/layout/equation1"/>
    <dgm:cxn modelId="{85AEB938-2991-4BCD-A27F-B000A1B39BCC}" type="presParOf" srcId="{E57B13E7-E7AD-4F09-BB3C-E0DF82D96220}" destId="{C1C34958-F6F0-4060-8629-F0E625220C6A}" srcOrd="1" destOrd="0" presId="urn:microsoft.com/office/officeart/2005/8/layout/equation1"/>
    <dgm:cxn modelId="{E134E395-DBB0-4E8D-95B3-A96A3218D368}" type="presParOf" srcId="{E57B13E7-E7AD-4F09-BB3C-E0DF82D96220}" destId="{6C1A143A-5F8C-4706-A15A-D77E9A2D6526}" srcOrd="2" destOrd="0" presId="urn:microsoft.com/office/officeart/2005/8/layout/equation1"/>
    <dgm:cxn modelId="{68DB02BD-6C6A-4CD9-BAC2-999B31839BB4}" type="presParOf" srcId="{E57B13E7-E7AD-4F09-BB3C-E0DF82D96220}" destId="{07EBB74A-D38F-4550-9121-9FEEB744F74C}" srcOrd="3" destOrd="0" presId="urn:microsoft.com/office/officeart/2005/8/layout/equation1"/>
    <dgm:cxn modelId="{1AA7D5EC-61B7-418D-9DA0-45DBAD2B3063}" type="presParOf" srcId="{E57B13E7-E7AD-4F09-BB3C-E0DF82D96220}" destId="{6574FCAC-DB4A-4368-998F-3D223D8100D9}" srcOrd="4" destOrd="0" presId="urn:microsoft.com/office/officeart/2005/8/layout/equation1"/>
    <dgm:cxn modelId="{19CFB904-9315-4207-A5FB-4D7E9D80F664}" type="presParOf" srcId="{E57B13E7-E7AD-4F09-BB3C-E0DF82D96220}" destId="{8D8A77A7-4324-426F-BD8B-149E486AD224}" srcOrd="5" destOrd="0" presId="urn:microsoft.com/office/officeart/2005/8/layout/equation1"/>
    <dgm:cxn modelId="{7628699B-52DE-4E13-8913-A8F659C7E6E3}" type="presParOf" srcId="{E57B13E7-E7AD-4F09-BB3C-E0DF82D96220}" destId="{76793CEC-B6F8-4715-B87A-10088EEEAF1E}" srcOrd="6" destOrd="0" presId="urn:microsoft.com/office/officeart/2005/8/layout/equation1"/>
    <dgm:cxn modelId="{AD99B00F-B430-4292-AAFC-5FF5F74F1EB2}" type="presParOf" srcId="{E57B13E7-E7AD-4F09-BB3C-E0DF82D96220}" destId="{D2191B53-AB7B-4C7F-851D-8C711C5D25DF}" srcOrd="7" destOrd="0" presId="urn:microsoft.com/office/officeart/2005/8/layout/equation1"/>
    <dgm:cxn modelId="{AF5AE06E-8511-45B8-901E-4DF52C7F7B9B}" type="presParOf" srcId="{E57B13E7-E7AD-4F09-BB3C-E0DF82D96220}" destId="{A37F153C-12F0-4C5F-BB9A-BCEE5A26B013}" srcOrd="8" destOrd="0" presId="urn:microsoft.com/office/officeart/2005/8/layout/equation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7CF4554-D425-4AA7-B1F6-D3C1F1116A4F}">
      <dsp:nvSpPr>
        <dsp:cNvPr id="0" name=""/>
        <dsp:cNvSpPr/>
      </dsp:nvSpPr>
      <dsp:spPr>
        <a:xfrm>
          <a:off x="1242" y="1752739"/>
          <a:ext cx="1647545" cy="1647545"/>
        </a:xfrm>
        <a:prstGeom prst="ellipse">
          <a:avLst/>
        </a:prstGeom>
        <a:solidFill>
          <a:srgbClr val="00206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contourW="19050" prstMaterial="metal">
          <a:bevelT w="88900" h="203200"/>
          <a:bevelB w="165100" h="2540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ASSETS</a:t>
          </a:r>
          <a:r>
            <a:rPr lang="en-US" sz="1100" kern="1200"/>
            <a:t>	</a:t>
          </a:r>
        </a:p>
      </dsp:txBody>
      <dsp:txXfrm>
        <a:off x="242519" y="1994016"/>
        <a:ext cx="1164991" cy="1164991"/>
      </dsp:txXfrm>
    </dsp:sp>
    <dsp:sp modelId="{6C1A143A-5F8C-4706-A15A-D77E9A2D6526}">
      <dsp:nvSpPr>
        <dsp:cNvPr id="0" name=""/>
        <dsp:cNvSpPr/>
      </dsp:nvSpPr>
      <dsp:spPr>
        <a:xfrm>
          <a:off x="1782569" y="2098724"/>
          <a:ext cx="955576" cy="955576"/>
        </a:xfrm>
        <a:prstGeom prst="mathMinus">
          <a:avLst/>
        </a:prstGeom>
        <a:solidFill>
          <a:srgbClr val="C0000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z="-182000" contourW="19050" prstMaterial="metal">
          <a:bevelT w="88900" h="203200"/>
          <a:bevelB w="165100" h="254000"/>
        </a:sp3d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700" kern="1200"/>
        </a:p>
      </dsp:txBody>
      <dsp:txXfrm>
        <a:off x="1909231" y="2464136"/>
        <a:ext cx="702252" cy="224752"/>
      </dsp:txXfrm>
    </dsp:sp>
    <dsp:sp modelId="{6574FCAC-DB4A-4368-998F-3D223D8100D9}">
      <dsp:nvSpPr>
        <dsp:cNvPr id="0" name=""/>
        <dsp:cNvSpPr/>
      </dsp:nvSpPr>
      <dsp:spPr>
        <a:xfrm>
          <a:off x="2871926" y="1752739"/>
          <a:ext cx="1647545" cy="1647545"/>
        </a:xfrm>
        <a:prstGeom prst="ellipse">
          <a:avLst/>
        </a:prstGeom>
        <a:solidFill>
          <a:srgbClr val="00206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contourW="19050" prstMaterial="metal">
          <a:bevelT w="88900" h="203200"/>
          <a:bevelB w="165100" h="2540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LIABILITIES</a:t>
          </a:r>
        </a:p>
      </dsp:txBody>
      <dsp:txXfrm>
        <a:off x="3113203" y="1994016"/>
        <a:ext cx="1164991" cy="1164991"/>
      </dsp:txXfrm>
    </dsp:sp>
    <dsp:sp modelId="{76793CEC-B6F8-4715-B87A-10088EEEAF1E}">
      <dsp:nvSpPr>
        <dsp:cNvPr id="0" name=""/>
        <dsp:cNvSpPr/>
      </dsp:nvSpPr>
      <dsp:spPr>
        <a:xfrm>
          <a:off x="4653253" y="2098724"/>
          <a:ext cx="955576" cy="955576"/>
        </a:xfrm>
        <a:prstGeom prst="mathEqual">
          <a:avLst/>
        </a:prstGeom>
        <a:solidFill>
          <a:srgbClr val="C0000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z="-182000" contourW="19050" prstMaterial="metal">
          <a:bevelT w="88900" h="203200"/>
          <a:bevelB w="165100" h="254000"/>
        </a:sp3d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19113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4300" kern="1200"/>
        </a:p>
      </dsp:txBody>
      <dsp:txXfrm>
        <a:off x="4779915" y="2295573"/>
        <a:ext cx="702252" cy="561878"/>
      </dsp:txXfrm>
    </dsp:sp>
    <dsp:sp modelId="{A37F153C-12F0-4C5F-BB9A-BCEE5A26B013}">
      <dsp:nvSpPr>
        <dsp:cNvPr id="0" name=""/>
        <dsp:cNvSpPr/>
      </dsp:nvSpPr>
      <dsp:spPr>
        <a:xfrm>
          <a:off x="5742610" y="1752739"/>
          <a:ext cx="1647545" cy="1647545"/>
        </a:xfrm>
        <a:prstGeom prst="ellipse">
          <a:avLst/>
        </a:prstGeom>
        <a:solidFill>
          <a:srgbClr val="00206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contourW="19050" prstMaterial="metal">
          <a:bevelT w="88900" h="203200"/>
          <a:bevelB w="165100" h="2540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NET WORTH</a:t>
          </a:r>
        </a:p>
      </dsp:txBody>
      <dsp:txXfrm>
        <a:off x="5983887" y="1994016"/>
        <a:ext cx="1164991" cy="116499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equation1">
  <dgm:title val=""/>
  <dgm:desc val=""/>
  <dgm:catLst>
    <dgm:cat type="relationship" pri="17000"/>
    <dgm:cat type="process" pri="25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Flow">
    <dgm:varLst>
      <dgm:dir/>
      <dgm:resizeHandles val="exact"/>
    </dgm:varLst>
    <dgm:choose name="Name0">
      <dgm:if name="Name1" func="var" arg="dir" op="equ" val="norm">
        <dgm:alg type="lin">
          <dgm:param type="fallback" val="2D"/>
        </dgm:alg>
      </dgm:if>
      <dgm:else name="Name2">
        <dgm:alg type="lin">
          <dgm:param type="linDir" val="fromR"/>
          <dgm:param type="fallback" val="2D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w" for="ch" ptType="sibTrans" refType="w" refFor="ch" refPtType="node" fact="0.58"/>
      <dgm:constr type="primFontSz" for="ch" ptType="node" op="equ" val="65"/>
      <dgm:constr type="primFontSz" for="ch" ptType="sibTrans" op="equ" val="55"/>
      <dgm:constr type="primFontSz" for="ch" ptType="sibTrans" refType="primFontSz" refFor="ch" refPtType="node" op="lte" fact="0.8"/>
      <dgm:constr type="w" for="ch" forName="spacerL" refType="w" refFor="ch" refPtType="sibTrans" fact="0.14"/>
      <dgm:constr type="w" for="ch" forName="spacerR" refType="w" refFor="ch" refPtType="sibTrans" fact="0.14"/>
    </dgm:constrLst>
    <dgm:ruleLst/>
    <dgm:forEach name="nodesForEach" axis="ch" ptType="node">
      <dgm:layoutNode name="node">
        <dgm:varLst>
          <dgm:bulletEnabled val="1"/>
        </dgm:varLst>
        <dgm:alg type="tx">
          <dgm:param type="txAnchorVertCh" val="mid"/>
        </dgm:alg>
        <dgm:shape xmlns:r="http://schemas.openxmlformats.org/officeDocument/2006/relationships" type="ellipse" r:blip="">
          <dgm:adjLst/>
        </dgm:shape>
        <dgm:presOf axis="desOrSelf" ptType="node"/>
        <dgm:constrLst>
          <dgm:constr type="h" refType="w"/>
          <dgm:constr type="tMarg" refType="primFontSz" fact="0.1"/>
          <dgm:constr type="bMarg" refType="primFontSz" fact="0.1"/>
          <dgm:constr type="lMarg" refType="primFontSz" fact="0.1"/>
          <dgm:constr type="rMarg" refType="primFontSz" fact="0.1"/>
        </dgm:constrLst>
        <dgm:ruleLst>
          <dgm:rule type="primFontSz" val="5" fact="NaN" max="NaN"/>
        </dgm:ruleLst>
      </dgm:layoutNode>
      <dgm:forEach name="sibTransForEach" axis="followSib" ptType="sibTrans" cnt="1">
        <dgm:layoutNode name="spacerL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  <dgm:layoutNode name="sibTrans">
          <dgm:alg type="tx"/>
          <dgm:choose name="Name3">
            <dgm:if name="Name4" axis="followSib" ptType="sibTrans" func="cnt" op="equ" val="0">
              <dgm:shape xmlns:r="http://schemas.openxmlformats.org/officeDocument/2006/relationships" type="mathEqual" r:blip="">
                <dgm:adjLst/>
              </dgm:shape>
            </dgm:if>
            <dgm:else name="Name5">
              <dgm:shape xmlns:r="http://schemas.openxmlformats.org/officeDocument/2006/relationships" type="mathPlus" r:blip="">
                <dgm:adjLst/>
              </dgm:shape>
            </dgm:else>
          </dgm:choose>
          <dgm:presOf axis="self"/>
          <dgm:constrLst>
            <dgm:constr type="h" refType="w"/>
            <dgm:constr type="lMarg"/>
            <dgm:constr type="rMarg"/>
            <dgm:constr type="tMarg"/>
            <dgm:constr type="bMarg"/>
          </dgm:constrLst>
          <dgm:ruleLst>
            <dgm:rule type="primFontSz" val="5" fact="NaN" max="NaN"/>
          </dgm:ruleLst>
        </dgm:layoutNode>
        <dgm:layoutNode name="spacerR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3">
  <dgm:title val=""/>
  <dgm:desc val=""/>
  <dgm:catLst>
    <dgm:cat type="3D" pri="11300"/>
  </dgm:catLst>
  <dgm:scene3d>
    <a:camera prst="orthographicFront"/>
    <a:lightRig rig="threePt" dir="t"/>
  </dgm:scene3d>
  <dgm:styleLbl name="node0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clear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flat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-182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1D1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>
        <a:rot lat="0" lon="0" rev="0"/>
      </a:camera>
      <a:lightRig rig="contrasting" dir="t">
        <a:rot lat="0" lon="0" rev="1200000"/>
      </a:lightRig>
    </dgm:scene3d>
    <dgm:sp3d z="10000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4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1D1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Acc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2700" prstMaterial="flat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>
        <a:rot lat="0" lon="0" rev="0"/>
      </a:camera>
      <a:lightRig rig="contrasting" dir="t">
        <a:rot lat="0" lon="0" rev="1200000"/>
      </a:lightRig>
    </dgm:scene3d>
    <dgm:sp3d z="-300000" prstMaterial="plastic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flat">
      <a:bevelT w="100800" h="1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>
        <a:rot lat="0" lon="0" rev="0"/>
      </a:camera>
      <a:lightRig rig="contrasting" dir="t">
        <a:rot lat="0" lon="0" rev="1200000"/>
      </a:lightRig>
    </dgm:scene3d>
    <dgm:sp3d z="-152400" prstMaterial="matte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jpg&amp;ehk=JDYflEUa5kq9dGNLXY5S6A&amp;pid=OfficeInsert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Assets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hyperlink" Target="#Liabilities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Dashboard!A1"/><Relationship Id="rId2" Type="http://schemas.openxmlformats.org/officeDocument/2006/relationships/hyperlink" Target="#Liabilities!A1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Dashboard!A1"/><Relationship Id="rId2" Type="http://schemas.openxmlformats.org/officeDocument/2006/relationships/hyperlink" Target="#Assets!A1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1047750</xdr:colOff>
      <xdr:row>5</xdr:row>
      <xdr:rowOff>57150</xdr:rowOff>
    </xdr:from>
    <xdr:to>
      <xdr:col>14</xdr:col>
      <xdr:colOff>95249</xdr:colOff>
      <xdr:row>18</xdr:row>
      <xdr:rowOff>180975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651BBBE-6777-4D72-835C-BEC6737EC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28575</xdr:colOff>
      <xdr:row>1</xdr:row>
      <xdr:rowOff>52060</xdr:rowOff>
    </xdr:to>
    <xdr:pic>
      <xdr:nvPicPr>
        <xdr:cNvPr id="12" name="Picture 11" descr="&lt;strong&gt;Magnifying Glass&lt;/strong&gt; Icon">
          <a:extLst>
            <a:ext uri="{FF2B5EF4-FFF2-40B4-BE49-F238E27FC236}">
              <a16:creationId xmlns:a16="http://schemas.microsoft.com/office/drawing/2014/main" id="{4BE2A900-6C42-43CE-B7D8-3647FAB2DB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75"/>
        <a:stretch/>
      </xdr:blipFill>
      <xdr:spPr>
        <a:xfrm>
          <a:off x="200025" y="0"/>
          <a:ext cx="638175" cy="623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6</xdr:row>
      <xdr:rowOff>104775</xdr:rowOff>
    </xdr:from>
    <xdr:to>
      <xdr:col>4</xdr:col>
      <xdr:colOff>38099</xdr:colOff>
      <xdr:row>13</xdr:row>
      <xdr:rowOff>93586</xdr:rowOff>
    </xdr:to>
    <xdr:graphicFrame macro="">
      <xdr:nvGraphicFramePr>
        <xdr:cNvPr id="20" name="Total Assets Summary" descr="Donut chart showing a summary of assets" title="Total Asset Summary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158750</xdr:colOff>
      <xdr:row>6</xdr:row>
      <xdr:rowOff>87312</xdr:rowOff>
    </xdr:from>
    <xdr:to>
      <xdr:col>6</xdr:col>
      <xdr:colOff>2341562</xdr:colOff>
      <xdr:row>13</xdr:row>
      <xdr:rowOff>71438</xdr:rowOff>
    </xdr:to>
    <xdr:graphicFrame macro="">
      <xdr:nvGraphicFramePr>
        <xdr:cNvPr id="27" name="Total Liability Summary" descr="Donut chart showing a summary of liabilities" title="Total Liability Summary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85725</xdr:colOff>
      <xdr:row>22</xdr:row>
      <xdr:rowOff>46017</xdr:rowOff>
    </xdr:from>
    <xdr:to>
      <xdr:col>3</xdr:col>
      <xdr:colOff>2257425</xdr:colOff>
      <xdr:row>24</xdr:row>
      <xdr:rowOff>66674</xdr:rowOff>
    </xdr:to>
    <xdr:sp macro="" textlink="">
      <xdr:nvSpPr>
        <xdr:cNvPr id="17" name="View Assets" descr="Click to view and modify assets" title="View Assets">
          <a:hlinkClick xmlns:r="http://schemas.openxmlformats.org/officeDocument/2006/relationships" r:id="rId3" tooltip="Click to vView and modify Assets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095625" y="7485042"/>
          <a:ext cx="2171700" cy="573107"/>
        </a:xfrm>
        <a:prstGeom prst="roundRect">
          <a:avLst/>
        </a:prstGeom>
        <a:solidFill>
          <a:srgbClr val="002060"/>
        </a:solidFill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spc="15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VIEW ASSETS</a:t>
          </a:r>
          <a:endParaRPr lang="en-US" sz="1400" b="1" spc="150">
            <a:effectLst/>
          </a:endParaRPr>
        </a:p>
        <a:p>
          <a:pPr algn="ctr"/>
          <a:endParaRPr lang="en-US" sz="1050"/>
        </a:p>
      </xdr:txBody>
    </xdr:sp>
    <xdr:clientData fPrintsWithSheet="0"/>
  </xdr:twoCellAnchor>
  <xdr:twoCellAnchor>
    <xdr:from>
      <xdr:col>3</xdr:col>
      <xdr:colOff>115887</xdr:colOff>
      <xdr:row>17</xdr:row>
      <xdr:rowOff>118861</xdr:rowOff>
    </xdr:from>
    <xdr:to>
      <xdr:col>3</xdr:col>
      <xdr:colOff>298767</xdr:colOff>
      <xdr:row>17</xdr:row>
      <xdr:rowOff>301741</xdr:rowOff>
    </xdr:to>
    <xdr:sp macro="" textlink="">
      <xdr:nvSpPr>
        <xdr:cNvPr id="6" name="Cash" descr="&quot;&quot;" title="Cash chart color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24200" y="5246486"/>
          <a:ext cx="182880" cy="182880"/>
        </a:xfrm>
        <a:prstGeom prst="rect">
          <a:avLst/>
        </a:prstGeom>
        <a:solidFill>
          <a:srgbClr val="9D477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123825</xdr:colOff>
      <xdr:row>18</xdr:row>
      <xdr:rowOff>98266</xdr:rowOff>
    </xdr:from>
    <xdr:to>
      <xdr:col>3</xdr:col>
      <xdr:colOff>306705</xdr:colOff>
      <xdr:row>18</xdr:row>
      <xdr:rowOff>281146</xdr:rowOff>
    </xdr:to>
    <xdr:sp macro="" textlink="">
      <xdr:nvSpPr>
        <xdr:cNvPr id="33" name="Investments" descr="&quot;&quot;" title="Investments chart color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132138" y="5614829"/>
          <a:ext cx="182880" cy="182880"/>
        </a:xfrm>
        <a:prstGeom prst="rect">
          <a:avLst/>
        </a:prstGeom>
        <a:solidFill>
          <a:srgbClr val="2347F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125412</xdr:colOff>
      <xdr:row>19</xdr:row>
      <xdr:rowOff>130060</xdr:rowOff>
    </xdr:from>
    <xdr:to>
      <xdr:col>3</xdr:col>
      <xdr:colOff>308292</xdr:colOff>
      <xdr:row>19</xdr:row>
      <xdr:rowOff>312940</xdr:rowOff>
    </xdr:to>
    <xdr:sp macro="" textlink="">
      <xdr:nvSpPr>
        <xdr:cNvPr id="37" name="Retirement" descr="&quot;&quot;" title="Retirement chart color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133725" y="6035560"/>
          <a:ext cx="182880" cy="182880"/>
        </a:xfrm>
        <a:prstGeom prst="rect">
          <a:avLst/>
        </a:prstGeom>
        <a:solidFill>
          <a:srgbClr val="32CE6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136525</xdr:colOff>
      <xdr:row>20</xdr:row>
      <xdr:rowOff>114227</xdr:rowOff>
    </xdr:from>
    <xdr:to>
      <xdr:col>3</xdr:col>
      <xdr:colOff>319405</xdr:colOff>
      <xdr:row>20</xdr:row>
      <xdr:rowOff>297107</xdr:rowOff>
    </xdr:to>
    <xdr:sp macro="" textlink="">
      <xdr:nvSpPr>
        <xdr:cNvPr id="41" name="Personal" descr="&quot;&quot;" title="Personal chart color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136900" y="6076877"/>
          <a:ext cx="182880" cy="182880"/>
        </a:xfrm>
        <a:prstGeom prst="rect">
          <a:avLst/>
        </a:prstGeom>
        <a:solidFill>
          <a:srgbClr val="0099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142875</xdr:colOff>
      <xdr:row>22</xdr:row>
      <xdr:rowOff>46018</xdr:rowOff>
    </xdr:from>
    <xdr:to>
      <xdr:col>6</xdr:col>
      <xdr:colOff>2205214</xdr:colOff>
      <xdr:row>24</xdr:row>
      <xdr:rowOff>57150</xdr:rowOff>
    </xdr:to>
    <xdr:sp macro="" textlink="">
      <xdr:nvSpPr>
        <xdr:cNvPr id="18" name="View Liabilities" descr="Click to view and modify Liabilities" title="View Liabilities">
          <a:hlinkClick xmlns:r="http://schemas.openxmlformats.org/officeDocument/2006/relationships" r:id="rId4" tooltip="Click to modify and view Liabilities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124575" y="7485043"/>
          <a:ext cx="2062339" cy="563582"/>
        </a:xfrm>
        <a:prstGeom prst="roundRect">
          <a:avLst/>
        </a:prstGeom>
        <a:solidFill>
          <a:srgbClr val="002060"/>
        </a:solidFill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spc="15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VIEW LIABILITIES</a:t>
          </a:r>
          <a:endParaRPr lang="en-US" sz="1400" b="1" spc="150">
            <a:effectLst/>
          </a:endParaRPr>
        </a:p>
      </xdr:txBody>
    </xdr:sp>
    <xdr:clientData fPrintsWithSheet="0"/>
  </xdr:twoCellAnchor>
  <xdr:twoCellAnchor>
    <xdr:from>
      <xdr:col>6</xdr:col>
      <xdr:colOff>181328</xdr:colOff>
      <xdr:row>17</xdr:row>
      <xdr:rowOff>119141</xdr:rowOff>
    </xdr:from>
    <xdr:to>
      <xdr:col>6</xdr:col>
      <xdr:colOff>364208</xdr:colOff>
      <xdr:row>17</xdr:row>
      <xdr:rowOff>302021</xdr:rowOff>
    </xdr:to>
    <xdr:sp macro="" textlink="">
      <xdr:nvSpPr>
        <xdr:cNvPr id="58" name="Unscecure" descr="&quot;&quot;" title="Unsecure chart color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6163028" y="4912121"/>
          <a:ext cx="182880" cy="182880"/>
        </a:xfrm>
        <a:prstGeom prst="rect">
          <a:avLst/>
        </a:prstGeom>
        <a:solidFill>
          <a:srgbClr val="E551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181328</xdr:colOff>
      <xdr:row>18</xdr:row>
      <xdr:rowOff>115278</xdr:rowOff>
    </xdr:from>
    <xdr:to>
      <xdr:col>6</xdr:col>
      <xdr:colOff>364208</xdr:colOff>
      <xdr:row>18</xdr:row>
      <xdr:rowOff>298158</xdr:rowOff>
    </xdr:to>
    <xdr:sp macro="" textlink="">
      <xdr:nvSpPr>
        <xdr:cNvPr id="55" name="Secured" descr="&quot;&quot;" title="Secured chart color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5934428" y="4077678"/>
          <a:ext cx="182880" cy="182880"/>
        </a:xfrm>
        <a:prstGeom prst="rect">
          <a:avLst/>
        </a:prstGeom>
        <a:solidFill>
          <a:srgbClr val="F9910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236854</xdr:colOff>
      <xdr:row>0</xdr:row>
      <xdr:rowOff>50800</xdr:rowOff>
    </xdr:from>
    <xdr:to>
      <xdr:col>7</xdr:col>
      <xdr:colOff>63500</xdr:colOff>
      <xdr:row>3</xdr:row>
      <xdr:rowOff>190500</xdr:rowOff>
    </xdr:to>
    <xdr:sp macro="" textlink="">
      <xdr:nvSpPr>
        <xdr:cNvPr id="2" name="Speech Bubble: Oval 1">
          <a:extLst>
            <a:ext uri="{FF2B5EF4-FFF2-40B4-BE49-F238E27FC236}">
              <a16:creationId xmlns:a16="http://schemas.microsoft.com/office/drawing/2014/main" id="{759AF649-59F0-4B86-9BE0-7A342B53E638}"/>
            </a:ext>
          </a:extLst>
        </xdr:cNvPr>
        <xdr:cNvSpPr/>
      </xdr:nvSpPr>
      <xdr:spPr>
        <a:xfrm>
          <a:off x="5596254" y="50800"/>
          <a:ext cx="2557146" cy="1549400"/>
        </a:xfrm>
        <a:prstGeom prst="wedgeEllipseCallou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CA" sz="1600" b="1">
              <a:solidFill>
                <a:sysClr val="windowText" lastClr="000000"/>
              </a:solidFill>
            </a:rPr>
            <a:t>*Do</a:t>
          </a:r>
          <a:r>
            <a:rPr lang="en-CA" sz="1600" b="1" baseline="0">
              <a:solidFill>
                <a:sysClr val="windowText" lastClr="000000"/>
              </a:solidFill>
            </a:rPr>
            <a:t> NOT enter anything on this page, it is a SUMMARY</a:t>
          </a:r>
          <a:endParaRPr lang="en-CA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15875</xdr:colOff>
      <xdr:row>6</xdr:row>
      <xdr:rowOff>119061</xdr:rowOff>
    </xdr:from>
    <xdr:to>
      <xdr:col>1</xdr:col>
      <xdr:colOff>2508250</xdr:colOff>
      <xdr:row>13</xdr:row>
      <xdr:rowOff>87313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9491D1F-7B3C-49EA-94EE-F311DF7608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6</xdr:row>
      <xdr:rowOff>142875</xdr:rowOff>
    </xdr:from>
    <xdr:to>
      <xdr:col>1</xdr:col>
      <xdr:colOff>2724150</xdr:colOff>
      <xdr:row>14</xdr:row>
      <xdr:rowOff>209550</xdr:rowOff>
    </xdr:to>
    <xdr:graphicFrame macro="">
      <xdr:nvGraphicFramePr>
        <xdr:cNvPr id="10" name="Total Assets" descr="Donut chart showing a summary of assets " title="Total Asset Summary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285751</xdr:colOff>
      <xdr:row>19</xdr:row>
      <xdr:rowOff>152400</xdr:rowOff>
    </xdr:from>
    <xdr:to>
      <xdr:col>1</xdr:col>
      <xdr:colOff>2402087</xdr:colOff>
      <xdr:row>21</xdr:row>
      <xdr:rowOff>200025</xdr:rowOff>
    </xdr:to>
    <xdr:sp macro="" textlink="">
      <xdr:nvSpPr>
        <xdr:cNvPr id="13" name="View Liabilities" descr="Click to view and modify liabilities " title="View Liabilities ">
          <a:hlinkClick xmlns:r="http://schemas.openxmlformats.org/officeDocument/2006/relationships" r:id="rId2" tooltip="Click to view and modify Liabilitie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47676" y="5276850"/>
          <a:ext cx="2116336" cy="523875"/>
        </a:xfrm>
        <a:prstGeom prst="roundRect">
          <a:avLst/>
        </a:prstGeom>
        <a:solidFill>
          <a:srgbClr val="002060"/>
        </a:solidFill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spc="15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VIEW LIABILITIES</a:t>
          </a:r>
          <a:endParaRPr lang="en-US" sz="1200" b="1" spc="150">
            <a:effectLst/>
          </a:endParaRPr>
        </a:p>
      </xdr:txBody>
    </xdr:sp>
    <xdr:clientData fPrintsWithSheet="0"/>
  </xdr:twoCellAnchor>
  <xdr:twoCellAnchor>
    <xdr:from>
      <xdr:col>1</xdr:col>
      <xdr:colOff>314326</xdr:colOff>
      <xdr:row>22</xdr:row>
      <xdr:rowOff>190500</xdr:rowOff>
    </xdr:from>
    <xdr:to>
      <xdr:col>1</xdr:col>
      <xdr:colOff>2411612</xdr:colOff>
      <xdr:row>25</xdr:row>
      <xdr:rowOff>47625</xdr:rowOff>
    </xdr:to>
    <xdr:sp macro="" textlink="">
      <xdr:nvSpPr>
        <xdr:cNvPr id="14" name="View Dashboard" descr="Click to return to the Dashboard" title="View Dashboard">
          <a:hlinkClick xmlns:r="http://schemas.openxmlformats.org/officeDocument/2006/relationships" r:id="rId3" tooltip="Click to view Dashboard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6251" y="6029325"/>
          <a:ext cx="2097286" cy="571500"/>
        </a:xfrm>
        <a:prstGeom prst="roundRect">
          <a:avLst/>
        </a:prstGeom>
        <a:solidFill>
          <a:srgbClr val="002060"/>
        </a:solidFill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spc="15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VIEW DASHBOARD</a:t>
          </a:r>
          <a:endParaRPr lang="en-US" sz="1200" b="1" spc="150">
            <a:effectLst/>
          </a:endParaRPr>
        </a:p>
        <a:p>
          <a:pPr algn="ctr"/>
          <a:endParaRPr lang="en-US" sz="1050"/>
        </a:p>
      </xdr:txBody>
    </xdr:sp>
    <xdr:clientData fPrintsWithSheet="0"/>
  </xdr:twoCellAnchor>
  <xdr:twoCellAnchor>
    <xdr:from>
      <xdr:col>7</xdr:col>
      <xdr:colOff>1200150</xdr:colOff>
      <xdr:row>3</xdr:row>
      <xdr:rowOff>114300</xdr:rowOff>
    </xdr:from>
    <xdr:to>
      <xdr:col>8</xdr:col>
      <xdr:colOff>676275</xdr:colOff>
      <xdr:row>6</xdr:row>
      <xdr:rowOff>390525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8096250" y="1343025"/>
          <a:ext cx="1990725" cy="876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3</xdr:row>
      <xdr:rowOff>104775</xdr:rowOff>
    </xdr:from>
    <xdr:to>
      <xdr:col>4</xdr:col>
      <xdr:colOff>962025</xdr:colOff>
      <xdr:row>6</xdr:row>
      <xdr:rowOff>342900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6105525" y="923925"/>
          <a:ext cx="180975" cy="838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511175</xdr:colOff>
      <xdr:row>1</xdr:row>
      <xdr:rowOff>19051</xdr:rowOff>
    </xdr:from>
    <xdr:to>
      <xdr:col>7</xdr:col>
      <xdr:colOff>1397000</xdr:colOff>
      <xdr:row>3</xdr:row>
      <xdr:rowOff>57151</xdr:rowOff>
    </xdr:to>
    <xdr:sp macro="" textlink="">
      <xdr:nvSpPr>
        <xdr:cNvPr id="15" name="Speech Bubble: Rectangle 14">
          <a:extLst>
            <a:ext uri="{FF2B5EF4-FFF2-40B4-BE49-F238E27FC236}">
              <a16:creationId xmlns:a16="http://schemas.microsoft.com/office/drawing/2014/main" id="{AD754FDC-EBF4-4909-B751-DC6BC16083BF}"/>
            </a:ext>
          </a:extLst>
        </xdr:cNvPr>
        <xdr:cNvSpPr/>
      </xdr:nvSpPr>
      <xdr:spPr>
        <a:xfrm>
          <a:off x="5591175" y="425451"/>
          <a:ext cx="2359025" cy="850900"/>
        </a:xfrm>
        <a:prstGeom prst="wedgeRectCallou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800">
              <a:solidFill>
                <a:sysClr val="windowText" lastClr="000000"/>
              </a:solidFill>
            </a:rPr>
            <a:t>Enter</a:t>
          </a:r>
          <a:r>
            <a:rPr lang="en-CA" sz="1800" baseline="0">
              <a:solidFill>
                <a:sysClr val="windowText" lastClr="000000"/>
              </a:solidFill>
            </a:rPr>
            <a:t> $ amounts in the "VALUES" columns</a:t>
          </a:r>
          <a:endParaRPr lang="en-CA" sz="1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209550</xdr:rowOff>
    </xdr:from>
    <xdr:to>
      <xdr:col>1</xdr:col>
      <xdr:colOff>2614847</xdr:colOff>
      <xdr:row>14</xdr:row>
      <xdr:rowOff>133349</xdr:rowOff>
    </xdr:to>
    <xdr:graphicFrame macro="">
      <xdr:nvGraphicFramePr>
        <xdr:cNvPr id="17" name="Total Liabilities" descr="Donut chart showing a summary of liabilities " title="Total Liability Summary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180976</xdr:colOff>
      <xdr:row>19</xdr:row>
      <xdr:rowOff>114300</xdr:rowOff>
    </xdr:from>
    <xdr:to>
      <xdr:col>1</xdr:col>
      <xdr:colOff>2405710</xdr:colOff>
      <xdr:row>21</xdr:row>
      <xdr:rowOff>133350</xdr:rowOff>
    </xdr:to>
    <xdr:sp macro="" textlink="">
      <xdr:nvSpPr>
        <xdr:cNvPr id="5" name="View Assets" descr="Click to view and modify assets" title="View Assets">
          <a:hlinkClick xmlns:r="http://schemas.openxmlformats.org/officeDocument/2006/relationships" r:id="rId2" tooltip="Click to view and modify Asset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42901" y="5219700"/>
          <a:ext cx="2224734" cy="495300"/>
        </a:xfrm>
        <a:prstGeom prst="roundRect">
          <a:avLst/>
        </a:prstGeom>
        <a:solidFill>
          <a:srgbClr val="002060"/>
        </a:solidFill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spc="15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VIEW ASSETS</a:t>
          </a:r>
          <a:endParaRPr lang="en-US" sz="1200" b="1" spc="150">
            <a:effectLst/>
          </a:endParaRPr>
        </a:p>
      </xdr:txBody>
    </xdr:sp>
    <xdr:clientData fPrintsWithSheet="0"/>
  </xdr:twoCellAnchor>
  <xdr:twoCellAnchor>
    <xdr:from>
      <xdr:col>1</xdr:col>
      <xdr:colOff>171451</xdr:colOff>
      <xdr:row>22</xdr:row>
      <xdr:rowOff>28575</xdr:rowOff>
    </xdr:from>
    <xdr:to>
      <xdr:col>1</xdr:col>
      <xdr:colOff>2415235</xdr:colOff>
      <xdr:row>24</xdr:row>
      <xdr:rowOff>104775</xdr:rowOff>
    </xdr:to>
    <xdr:sp macro="" textlink="">
      <xdr:nvSpPr>
        <xdr:cNvPr id="6" name="View Dashboard" descr="Click to return to the Dashboard" title="View Dashboard">
          <a:hlinkClick xmlns:r="http://schemas.openxmlformats.org/officeDocument/2006/relationships" r:id="rId3" tooltip="Click to view the Dasboard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33376" y="5848350"/>
          <a:ext cx="2243784" cy="552450"/>
        </a:xfrm>
        <a:prstGeom prst="roundRect">
          <a:avLst/>
        </a:prstGeom>
        <a:solidFill>
          <a:srgbClr val="002060"/>
        </a:solidFill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spc="15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VIEW DASHBOARD</a:t>
          </a:r>
          <a:endParaRPr lang="en-US" sz="1200" b="1" spc="150">
            <a:effectLst/>
          </a:endParaRPr>
        </a:p>
        <a:p>
          <a:pPr algn="ctr"/>
          <a:endParaRPr lang="en-US" sz="1050"/>
        </a:p>
      </xdr:txBody>
    </xdr:sp>
    <xdr:clientData fPrintsWithSheet="0"/>
  </xdr:twoCellAnchor>
  <xdr:twoCellAnchor>
    <xdr:from>
      <xdr:col>4</xdr:col>
      <xdr:colOff>643257</xdr:colOff>
      <xdr:row>1</xdr:row>
      <xdr:rowOff>165101</xdr:rowOff>
    </xdr:from>
    <xdr:to>
      <xdr:col>7</xdr:col>
      <xdr:colOff>1314451</xdr:colOff>
      <xdr:row>2</xdr:row>
      <xdr:rowOff>460376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278757" y="546101"/>
          <a:ext cx="2144394" cy="676275"/>
        </a:xfrm>
        <a:prstGeom prst="wedgeRectCallou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600">
              <a:solidFill>
                <a:sysClr val="windowText" lastClr="000000"/>
              </a:solidFill>
            </a:rPr>
            <a:t>Enter </a:t>
          </a:r>
          <a:r>
            <a:rPr lang="en-CA" sz="1600" baseline="0">
              <a:solidFill>
                <a:sysClr val="windowText" lastClr="000000"/>
              </a:solidFill>
            </a:rPr>
            <a:t>amounts in the "OWE" columns</a:t>
          </a:r>
          <a:endParaRPr lang="en-CA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54539</xdr:colOff>
      <xdr:row>2</xdr:row>
      <xdr:rowOff>450851</xdr:rowOff>
    </xdr:from>
    <xdr:to>
      <xdr:col>7</xdr:col>
      <xdr:colOff>1676400</xdr:colOff>
      <xdr:row>7</xdr:row>
      <xdr:rowOff>177800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5629839" y="1212851"/>
          <a:ext cx="2155261" cy="1327149"/>
        </a:xfrm>
        <a:prstGeom prst="straightConnector1">
          <a:avLst/>
        </a:prstGeom>
        <a:ln w="158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664343</xdr:colOff>
      <xdr:row>2</xdr:row>
      <xdr:rowOff>482600</xdr:rowOff>
    </xdr:from>
    <xdr:to>
      <xdr:col>4</xdr:col>
      <xdr:colOff>889000</xdr:colOff>
      <xdr:row>7</xdr:row>
      <xdr:rowOff>39080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H="1">
          <a:off x="5299843" y="1244600"/>
          <a:ext cx="224657" cy="115668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tblCash" displayName="tblCash" ref="C8:E25" totalsRowCount="1" headerRowDxfId="51" dataDxfId="49" totalsRowDxfId="50">
  <tableColumns count="3">
    <tableColumn id="3" name=" " dataDxfId="53" totalsRowDxfId="8"/>
    <tableColumn id="1" name="CASH" totalsRowLabel="SUBTOTAL" dataDxfId="52" totalsRowDxfId="7"/>
    <tableColumn id="2" name="VALUE" totalsRowFunction="sum" dataDxfId="33" totalsRowDxfId="6" dataCellStyle="Currency" totalsRowCellStyle="Currency"/>
  </tableColumns>
  <tableStyleInfo name="Cash Table" showFirstColumn="1" showLastColumn="0" showRowStripes="1" showColumnStripes="0"/>
  <extLst>
    <ext xmlns:x14="http://schemas.microsoft.com/office/spreadsheetml/2009/9/main" uri="{504A1905-F514-4f6f-8877-14C23A59335A}">
      <x14:table altText="Cash" altTextSummary="Description of each cash asset and its current value."/>
    </ext>
  </extLst>
</table>
</file>

<file path=xl/tables/table2.xml><?xml version="1.0" encoding="utf-8"?>
<table xmlns="http://schemas.openxmlformats.org/spreadsheetml/2006/main" id="2" name="tblInvestments" displayName="tblInvestments" ref="C28:E44" totalsRowCount="1" headerRowDxfId="46" dataDxfId="44" totalsRowDxfId="45">
  <tableColumns count="3">
    <tableColumn id="3" name=" " dataDxfId="48" totalsRowDxfId="26"/>
    <tableColumn id="1" name="INVESTMENTS" totalsRowLabel="SUBTOTAL" dataDxfId="47" totalsRowDxfId="25"/>
    <tableColumn id="2" name="VALUE" totalsRowFunction="sum" dataDxfId="32" totalsRowDxfId="24" dataCellStyle="Currency" totalsRowCellStyle="Currency"/>
  </tableColumns>
  <tableStyleInfo name="Investment Table" showFirstColumn="1" showLastColumn="0" showRowStripes="1" showColumnStripes="0"/>
  <extLst>
    <ext xmlns:x14="http://schemas.microsoft.com/office/spreadsheetml/2009/9/main" uri="{504A1905-F514-4f6f-8877-14C23A59335A}">
      <x14:table altText="Investments" altTextSummary="Description of each investment asset and its current value."/>
    </ext>
  </extLst>
</table>
</file>

<file path=xl/tables/table3.xml><?xml version="1.0" encoding="utf-8"?>
<table xmlns="http://schemas.openxmlformats.org/spreadsheetml/2006/main" id="3" name="tblRetirement" displayName="tblRetirement" ref="G28:I44" totalsRowCount="1" headerRowDxfId="41" dataDxfId="39" totalsRowDxfId="40">
  <tableColumns count="3">
    <tableColumn id="3" name=" " dataDxfId="43" totalsRowDxfId="23"/>
    <tableColumn id="1" name="RETIREMENT" totalsRowLabel="SUBTOTAL" dataDxfId="42" totalsRowDxfId="22"/>
    <tableColumn id="2" name="VALUE" totalsRowFunction="sum" dataDxfId="31" totalsRowDxfId="21" dataCellStyle="Currency" totalsRowCellStyle="Currency"/>
  </tableColumns>
  <tableStyleInfo name="Retirement Table" showFirstColumn="1" showLastColumn="0" showRowStripes="1" showColumnStripes="0"/>
  <extLst>
    <ext xmlns:x14="http://schemas.microsoft.com/office/spreadsheetml/2009/9/main" uri="{504A1905-F514-4f6f-8877-14C23A59335A}">
      <x14:table altText="Retirement" altTextSummary="Description of each retirement asset and its current value."/>
    </ext>
  </extLst>
</table>
</file>

<file path=xl/tables/table4.xml><?xml version="1.0" encoding="utf-8"?>
<table xmlns="http://schemas.openxmlformats.org/spreadsheetml/2006/main" id="6" name="tblPersonal" displayName="tblPersonal" ref="G8:I25" totalsRowCount="1" headerRowDxfId="36" dataDxfId="34" totalsRowDxfId="35">
  <tableColumns count="3">
    <tableColumn id="3" name=" " dataDxfId="38" totalsRowDxfId="29"/>
    <tableColumn id="1" name="PERSONAL" totalsRowLabel="SUBTOTAL" dataDxfId="37" totalsRowDxfId="28"/>
    <tableColumn id="2" name="VALUE" totalsRowFunction="sum" dataDxfId="30" totalsRowDxfId="27" dataCellStyle="Currency" totalsRowCellStyle="Currency"/>
  </tableColumns>
  <tableStyleInfo name="Personal Table" showFirstColumn="1" showLastColumn="0" showRowStripes="1" showColumnStripes="0"/>
  <extLst>
    <ext xmlns:x14="http://schemas.microsoft.com/office/spreadsheetml/2009/9/main" uri="{504A1905-F514-4f6f-8877-14C23A59335A}">
      <x14:table altText="Personal" altTextSummary="Description of each personal asset and its current value."/>
    </ext>
  </extLst>
</table>
</file>

<file path=xl/tables/table5.xml><?xml version="1.0" encoding="utf-8"?>
<table xmlns="http://schemas.openxmlformats.org/spreadsheetml/2006/main" id="4" name="tblUnsecured" displayName="tblUnsecured" ref="C8:E32" totalsRowCount="1" headerRowDxfId="18" dataDxfId="16" totalsRowDxfId="17">
  <tableColumns count="3">
    <tableColumn id="3" name=" " dataDxfId="20" totalsRowDxfId="5"/>
    <tableColumn id="1" name="UNSECURED" totalsRowLabel="SUBTOTAL" dataDxfId="19" totalsRowDxfId="4"/>
    <tableColumn id="2" name="OWE" totalsRowFunction="sum" dataDxfId="10" totalsRowDxfId="3" dataCellStyle="Comma"/>
  </tableColumns>
  <tableStyleInfo name="Unsecured Table" showFirstColumn="1" showLastColumn="0" showRowStripes="1" showColumnStripes="0"/>
  <extLst>
    <ext xmlns:x14="http://schemas.microsoft.com/office/spreadsheetml/2009/9/main" uri="{504A1905-F514-4f6f-8877-14C23A59335A}">
      <x14:table altText="Unsecured" altTextSummary="Description of each unsecured liability and its current value. "/>
    </ext>
  </extLst>
</table>
</file>

<file path=xl/tables/table6.xml><?xml version="1.0" encoding="utf-8"?>
<table xmlns="http://schemas.openxmlformats.org/spreadsheetml/2006/main" id="5" name="tblSecured" displayName="tblSecured" ref="G8:I32" totalsRowCount="1" headerRowDxfId="13" dataDxfId="11" totalsRowDxfId="12">
  <tableColumns count="3">
    <tableColumn id="3" name=" " dataDxfId="15" totalsRowDxfId="2"/>
    <tableColumn id="1" name="SECURED" totalsRowLabel="SUBTOTAL" dataDxfId="14" totalsRowDxfId="1"/>
    <tableColumn id="2" name="OWE" totalsRowFunction="sum" dataDxfId="9" totalsRowDxfId="0" dataCellStyle="Comma"/>
  </tableColumns>
  <tableStyleInfo name="Secured Table" showFirstColumn="1" showLastColumn="0" showRowStripes="1" showColumnStripes="0"/>
  <extLst>
    <ext xmlns:x14="http://schemas.microsoft.com/office/spreadsheetml/2009/9/main" uri="{504A1905-F514-4f6f-8877-14C23A59335A}">
      <x14:table altText="Secured" altTextSummary="Description of each secured liability and its current value. "/>
    </ext>
  </extLst>
</table>
</file>

<file path=xl/theme/theme1.xml><?xml version="1.0" encoding="utf-8"?>
<a:theme xmlns:a="http://schemas.openxmlformats.org/drawingml/2006/main" name="Office Theme">
  <a:themeElements>
    <a:clrScheme name="030_NetWorthSummary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E63F51"/>
      </a:accent1>
      <a:accent2>
        <a:srgbClr val="F26722"/>
      </a:accent2>
      <a:accent3>
        <a:srgbClr val="FFBA00"/>
      </a:accent3>
      <a:accent4>
        <a:srgbClr val="86C040"/>
      </a:accent4>
      <a:accent5>
        <a:srgbClr val="4586C6"/>
      </a:accent5>
      <a:accent6>
        <a:srgbClr val="9D4775"/>
      </a:accent6>
      <a:hlink>
        <a:srgbClr val="4586C6"/>
      </a:hlink>
      <a:folHlink>
        <a:srgbClr val="9D4775"/>
      </a:folHlink>
    </a:clrScheme>
    <a:fontScheme name="Custom 15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workbookViewId="0">
      <selection activeCell="A2" sqref="A1:XFD1048576"/>
    </sheetView>
  </sheetViews>
  <sheetFormatPr defaultColWidth="9" defaultRowHeight="12.75"/>
  <cols>
    <col min="1" max="1" width="3" style="12" customWidth="1"/>
    <col min="2" max="2" width="9" style="12"/>
    <col min="3" max="3" width="26.140625" style="12" customWidth="1"/>
    <col min="4" max="14" width="9" style="12"/>
    <col min="15" max="15" width="13.140625" style="12" customWidth="1"/>
    <col min="16" max="16" width="11.140625" style="12" customWidth="1"/>
    <col min="17" max="17" width="3.140625" style="12" customWidth="1"/>
    <col min="18" max="16384" width="9" style="12"/>
  </cols>
  <sheetData>
    <row r="1" spans="1:17" ht="45" customHeight="1">
      <c r="A1" s="11"/>
      <c r="C1" s="13" t="s">
        <v>100</v>
      </c>
      <c r="D1" s="14"/>
      <c r="E1" s="14"/>
      <c r="F1" s="14"/>
      <c r="G1" s="14"/>
      <c r="H1" s="14"/>
      <c r="I1" s="14"/>
      <c r="J1" s="14"/>
      <c r="K1" s="15" t="s">
        <v>65</v>
      </c>
      <c r="L1" s="14"/>
      <c r="M1" s="14"/>
      <c r="N1" s="14"/>
      <c r="O1" s="14"/>
      <c r="P1" s="14"/>
      <c r="Q1" s="16"/>
    </row>
    <row r="2" spans="1:17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6"/>
    </row>
    <row r="3" spans="1:17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6"/>
    </row>
    <row r="4" spans="1:17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6"/>
    </row>
    <row r="5" spans="1:17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6"/>
    </row>
    <row r="6" spans="1:17" ht="33">
      <c r="A6" s="14"/>
      <c r="B6" s="14"/>
      <c r="C6" s="17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6"/>
    </row>
    <row r="7" spans="1:17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6"/>
    </row>
    <row r="8" spans="1:17" ht="74.25" customHeight="1">
      <c r="A8" s="14"/>
      <c r="B8" s="14"/>
      <c r="C8" s="18" t="s">
        <v>98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4"/>
      <c r="Q8" s="16"/>
    </row>
    <row r="9" spans="1:17" ht="33">
      <c r="A9" s="14"/>
      <c r="B9" s="14"/>
      <c r="C9" s="19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6"/>
    </row>
    <row r="10" spans="1:17" ht="33">
      <c r="A10" s="14"/>
      <c r="B10" s="14"/>
      <c r="C10" s="20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6"/>
    </row>
    <row r="11" spans="1:17" ht="33">
      <c r="A11" s="14"/>
      <c r="B11" s="14"/>
      <c r="C11" s="20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6"/>
    </row>
    <row r="12" spans="1:17" ht="33">
      <c r="A12" s="14"/>
      <c r="B12" s="14"/>
      <c r="C12" s="20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6"/>
    </row>
    <row r="13" spans="1:17" ht="33">
      <c r="A13" s="14"/>
      <c r="B13" s="14"/>
      <c r="C13" s="20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6"/>
    </row>
    <row r="14" spans="1:17" ht="33">
      <c r="A14" s="14"/>
      <c r="B14" s="14"/>
      <c r="C14" s="20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6"/>
    </row>
    <row r="15" spans="1:17" ht="14.25" customHeight="1">
      <c r="A15" s="14"/>
      <c r="B15" s="21"/>
      <c r="C15" s="22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16"/>
    </row>
    <row r="16" spans="1:17">
      <c r="A16" s="14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16"/>
    </row>
    <row r="17" spans="1:17" ht="31.5" customHeight="1">
      <c r="A17" s="14"/>
      <c r="B17" s="23"/>
      <c r="C17" s="24" t="s">
        <v>99</v>
      </c>
      <c r="D17" s="25"/>
      <c r="E17" s="25"/>
      <c r="F17" s="26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16"/>
    </row>
    <row r="18" spans="1:17" ht="19.5">
      <c r="A18" s="14"/>
      <c r="B18" s="23"/>
      <c r="C18" s="25"/>
      <c r="D18" s="27" t="s">
        <v>88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3"/>
      <c r="Q18" s="16"/>
    </row>
    <row r="19" spans="1:17" ht="24.75" thickBot="1">
      <c r="A19" s="14"/>
      <c r="B19" s="23"/>
      <c r="C19" s="28"/>
      <c r="D19" s="29"/>
      <c r="E19" s="29"/>
      <c r="F19" s="30"/>
      <c r="G19" s="31"/>
      <c r="H19" s="31"/>
      <c r="I19" s="31"/>
      <c r="J19" s="31"/>
      <c r="K19" s="31"/>
      <c r="L19" s="31"/>
      <c r="M19" s="31"/>
      <c r="N19" s="31"/>
      <c r="O19" s="31"/>
      <c r="P19" s="23"/>
      <c r="Q19" s="16"/>
    </row>
    <row r="20" spans="1:17" ht="48" customHeight="1">
      <c r="A20" s="14"/>
      <c r="B20" s="23"/>
      <c r="C20" s="32" t="s">
        <v>89</v>
      </c>
      <c r="D20" s="33" t="s">
        <v>92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23"/>
      <c r="Q20" s="16"/>
    </row>
    <row r="21" spans="1:17" ht="73.5" customHeight="1">
      <c r="A21" s="14"/>
      <c r="B21" s="23"/>
      <c r="C21" s="34"/>
      <c r="D21" s="35" t="s">
        <v>94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23"/>
      <c r="Q21" s="16"/>
    </row>
    <row r="22" spans="1:17" ht="21.75" thickBot="1">
      <c r="A22" s="14"/>
      <c r="B22" s="23"/>
      <c r="C22" s="36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23"/>
      <c r="Q22" s="16"/>
    </row>
    <row r="23" spans="1:17" ht="39.75" customHeight="1">
      <c r="A23" s="14"/>
      <c r="B23" s="23"/>
      <c r="C23" s="37"/>
      <c r="D23" s="38" t="s">
        <v>90</v>
      </c>
      <c r="E23" s="38"/>
      <c r="F23" s="39"/>
      <c r="G23" s="40"/>
      <c r="H23" s="40"/>
      <c r="I23" s="40"/>
      <c r="J23" s="40"/>
      <c r="K23" s="40"/>
      <c r="L23" s="40"/>
      <c r="M23" s="40"/>
      <c r="N23" s="40"/>
      <c r="O23" s="40"/>
      <c r="P23" s="23"/>
      <c r="Q23" s="16"/>
    </row>
    <row r="24" spans="1:17" ht="46.5" customHeight="1">
      <c r="A24" s="14"/>
      <c r="B24" s="23"/>
      <c r="C24" s="41" t="s">
        <v>73</v>
      </c>
      <c r="D24" s="42" t="s">
        <v>95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23"/>
      <c r="Q24" s="16"/>
    </row>
    <row r="25" spans="1:17" ht="24" customHeight="1">
      <c r="A25" s="14"/>
      <c r="B25" s="23"/>
      <c r="C25" s="41"/>
      <c r="D25" s="43" t="s">
        <v>93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23"/>
      <c r="Q25" s="16"/>
    </row>
    <row r="26" spans="1:17" ht="24.75" thickBot="1">
      <c r="A26" s="14"/>
      <c r="B26" s="23"/>
      <c r="C26" s="28"/>
      <c r="D26" s="44"/>
      <c r="E26" s="44"/>
      <c r="F26" s="45"/>
      <c r="G26" s="46"/>
      <c r="H26" s="46"/>
      <c r="I26" s="46"/>
      <c r="J26" s="46"/>
      <c r="K26" s="46"/>
      <c r="L26" s="46"/>
      <c r="M26" s="46"/>
      <c r="N26" s="46"/>
      <c r="O26" s="46"/>
      <c r="P26" s="23"/>
      <c r="Q26" s="16"/>
    </row>
    <row r="27" spans="1:17" ht="39.75" customHeight="1">
      <c r="A27" s="14"/>
      <c r="B27" s="23"/>
      <c r="C27" s="37"/>
      <c r="D27" s="38" t="s">
        <v>91</v>
      </c>
      <c r="E27" s="38"/>
      <c r="F27" s="39"/>
      <c r="G27" s="40"/>
      <c r="H27" s="40"/>
      <c r="I27" s="40"/>
      <c r="J27" s="40"/>
      <c r="K27" s="40"/>
      <c r="L27" s="40"/>
      <c r="M27" s="40"/>
      <c r="N27" s="40"/>
      <c r="O27" s="40"/>
      <c r="P27" s="23"/>
      <c r="Q27" s="16"/>
    </row>
    <row r="28" spans="1:17" ht="45" customHeight="1">
      <c r="A28" s="14"/>
      <c r="B28" s="23"/>
      <c r="C28" s="41" t="s">
        <v>77</v>
      </c>
      <c r="D28" s="42" t="s">
        <v>96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23"/>
      <c r="Q28" s="16"/>
    </row>
    <row r="29" spans="1:17" ht="21">
      <c r="A29" s="14"/>
      <c r="B29" s="23"/>
      <c r="C29" s="41"/>
      <c r="D29" s="43" t="s">
        <v>97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23"/>
      <c r="Q29" s="16"/>
    </row>
    <row r="30" spans="1:17" ht="21.75" thickBot="1">
      <c r="A30" s="14"/>
      <c r="B30" s="23"/>
      <c r="C30" s="41"/>
      <c r="D30" s="44"/>
      <c r="E30" s="44"/>
      <c r="F30" s="45"/>
      <c r="G30" s="46"/>
      <c r="H30" s="46"/>
      <c r="I30" s="46"/>
      <c r="J30" s="46"/>
      <c r="K30" s="46"/>
      <c r="L30" s="46"/>
      <c r="M30" s="46"/>
      <c r="N30" s="46"/>
      <c r="O30" s="46"/>
      <c r="P30" s="23"/>
      <c r="Q30" s="16"/>
    </row>
    <row r="31" spans="1:17">
      <c r="A31" s="14"/>
      <c r="B31" s="23"/>
      <c r="C31" s="41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16"/>
    </row>
    <row r="32" spans="1:17">
      <c r="A32" s="14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16"/>
    </row>
    <row r="33" spans="1:17">
      <c r="A33" s="14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16"/>
    </row>
    <row r="34" spans="1:17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16"/>
    </row>
  </sheetData>
  <sheetProtection algorithmName="SHA-512" hashValue="aP7V9ciojtRMYoYrA8JE42/FSfhp8wEcBf+3jcEvuNq7iGfz18sCPjfI3WGsHXzcBqBd6Zi/CqSomTF1wu5TuA==" saltValue="tnW0oqm+V84nhRXnQxrPyw==" spinCount="100000" sheet="1" objects="1" scenarios="1"/>
  <mergeCells count="13">
    <mergeCell ref="C30:C31"/>
    <mergeCell ref="C8:O8"/>
    <mergeCell ref="C24:C25"/>
    <mergeCell ref="C28:C29"/>
    <mergeCell ref="D18:O18"/>
    <mergeCell ref="D20:O20"/>
    <mergeCell ref="D21:O21"/>
    <mergeCell ref="D24:O24"/>
    <mergeCell ref="D25:O25"/>
    <mergeCell ref="D28:O28"/>
    <mergeCell ref="D29:O29"/>
    <mergeCell ref="C20:C22"/>
    <mergeCell ref="D22:O22"/>
  </mergeCells>
  <printOptions horizontalCentered="1"/>
  <pageMargins left="0.70866141732283472" right="0.70866141732283472" top="0.74803149606299213" bottom="0.74803149606299213" header="0.31496062992125984" footer="0.31496062992125984"/>
  <pageSetup scale="58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79998168889431442"/>
    <pageSetUpPr autoPageBreaks="0" fitToPage="1"/>
  </sheetPr>
  <dimension ref="A1:H27"/>
  <sheetViews>
    <sheetView showGridLines="0" tabSelected="1" workbookViewId="0"/>
  </sheetViews>
  <sheetFormatPr defaultColWidth="8.85546875" defaultRowHeight="12.75"/>
  <cols>
    <col min="1" max="1" width="2.42578125" style="65" customWidth="1"/>
    <col min="2" max="2" width="39.85546875" style="65" customWidth="1"/>
    <col min="3" max="3" width="2.85546875" style="65" customWidth="1"/>
    <col min="4" max="4" width="36.5703125" style="65" customWidth="1"/>
    <col min="5" max="5" width="2.85546875" style="65" customWidth="1"/>
    <col min="6" max="6" width="5.140625" style="65" customWidth="1"/>
    <col min="7" max="7" width="37.85546875" style="65" customWidth="1"/>
    <col min="8" max="8" width="2.42578125" style="65" customWidth="1"/>
    <col min="9" max="16384" width="8.85546875" style="65"/>
  </cols>
  <sheetData>
    <row r="1" spans="1:8" s="12" customFormat="1" ht="37.5" customHeight="1">
      <c r="A1" s="11"/>
      <c r="B1" s="15" t="s">
        <v>65</v>
      </c>
      <c r="C1" s="14"/>
      <c r="D1" s="14"/>
      <c r="E1" s="14"/>
      <c r="F1" s="14"/>
      <c r="G1" s="48"/>
      <c r="H1" s="49"/>
    </row>
    <row r="2" spans="1:8" s="12" customFormat="1" ht="37.5" customHeight="1">
      <c r="A2" s="14"/>
      <c r="B2" s="50"/>
      <c r="C2" s="14"/>
      <c r="D2" s="14"/>
      <c r="E2" s="14"/>
      <c r="F2" s="14"/>
      <c r="G2" s="14"/>
      <c r="H2" s="49"/>
    </row>
    <row r="3" spans="1:8" s="12" customFormat="1" ht="37.5" customHeight="1">
      <c r="A3" s="14"/>
      <c r="B3" s="51" t="s">
        <v>101</v>
      </c>
      <c r="C3" s="14"/>
      <c r="D3" s="14"/>
      <c r="E3" s="14"/>
      <c r="F3" s="14"/>
      <c r="G3" s="14"/>
      <c r="H3" s="49"/>
    </row>
    <row r="4" spans="1:8" s="12" customFormat="1" ht="27" customHeight="1">
      <c r="A4" s="14"/>
      <c r="B4" s="52"/>
      <c r="C4" s="14"/>
      <c r="D4" s="14"/>
      <c r="E4" s="14"/>
      <c r="F4" s="14"/>
      <c r="G4" s="14"/>
      <c r="H4" s="49"/>
    </row>
    <row r="5" spans="1:8" s="12" customFormat="1" ht="28.5" customHeight="1">
      <c r="A5" s="53"/>
      <c r="B5" s="54" t="s">
        <v>85</v>
      </c>
      <c r="C5" s="53"/>
      <c r="D5" s="53"/>
      <c r="E5" s="53"/>
      <c r="F5" s="55"/>
      <c r="G5" s="56" t="s">
        <v>32</v>
      </c>
      <c r="H5" s="49" t="s">
        <v>15</v>
      </c>
    </row>
    <row r="6" spans="1:8" s="12" customFormat="1" ht="11.25" customHeight="1">
      <c r="A6" s="53"/>
      <c r="B6" s="57"/>
      <c r="C6" s="57"/>
      <c r="D6" s="57"/>
      <c r="E6" s="57"/>
      <c r="F6" s="57"/>
      <c r="G6" s="57"/>
      <c r="H6" s="58"/>
    </row>
    <row r="7" spans="1:8" s="12" customFormat="1" ht="44.25" customHeight="1">
      <c r="A7" s="53"/>
      <c r="B7" s="59"/>
      <c r="C7" s="53"/>
      <c r="D7" s="53"/>
      <c r="E7" s="53"/>
      <c r="F7" s="53"/>
      <c r="G7" s="53"/>
      <c r="H7" s="53"/>
    </row>
    <row r="8" spans="1:8" ht="18.75" customHeight="1">
      <c r="A8" s="60"/>
      <c r="B8" s="61"/>
      <c r="C8" s="62"/>
      <c r="D8" s="61"/>
      <c r="E8" s="63"/>
      <c r="F8" s="61"/>
      <c r="G8" s="60"/>
      <c r="H8" s="64"/>
    </row>
    <row r="9" spans="1:8" ht="18.75" customHeight="1">
      <c r="A9" s="60"/>
      <c r="B9" s="61"/>
      <c r="C9" s="62"/>
      <c r="D9" s="61"/>
      <c r="E9" s="63"/>
      <c r="F9" s="61"/>
      <c r="G9" s="60"/>
      <c r="H9" s="64"/>
    </row>
    <row r="10" spans="1:8" ht="18.75" customHeight="1">
      <c r="A10" s="60"/>
      <c r="B10" s="61"/>
      <c r="C10" s="62"/>
      <c r="D10" s="61"/>
      <c r="E10" s="63"/>
      <c r="F10" s="61"/>
      <c r="G10" s="60"/>
      <c r="H10" s="64"/>
    </row>
    <row r="11" spans="1:8" ht="18.75" customHeight="1">
      <c r="A11" s="60"/>
      <c r="B11" s="61"/>
      <c r="C11" s="62"/>
      <c r="D11" s="61"/>
      <c r="E11" s="63"/>
      <c r="F11" s="61"/>
      <c r="G11" s="60"/>
      <c r="H11" s="64"/>
    </row>
    <row r="12" spans="1:8" ht="18.75" customHeight="1">
      <c r="A12" s="60"/>
      <c r="B12" s="61"/>
      <c r="C12" s="62"/>
      <c r="D12" s="61"/>
      <c r="E12" s="63"/>
      <c r="F12" s="61"/>
      <c r="G12" s="60"/>
      <c r="H12" s="64"/>
    </row>
    <row r="13" spans="1:8" ht="18.75" customHeight="1">
      <c r="A13" s="60"/>
      <c r="B13" s="61"/>
      <c r="C13" s="62"/>
      <c r="D13" s="61"/>
      <c r="E13" s="63"/>
      <c r="F13" s="61"/>
      <c r="G13" s="60"/>
      <c r="H13" s="64"/>
    </row>
    <row r="14" spans="1:8" ht="28.5" customHeight="1">
      <c r="A14" s="60"/>
      <c r="B14" s="61"/>
      <c r="C14" s="62"/>
      <c r="D14" s="61"/>
      <c r="E14" s="63"/>
      <c r="F14" s="61"/>
      <c r="G14" s="60"/>
      <c r="H14" s="64"/>
    </row>
    <row r="15" spans="1:8" ht="57.75" customHeight="1">
      <c r="A15" s="58" t="s">
        <v>15</v>
      </c>
      <c r="B15" s="66">
        <f>NetWorth</f>
        <v>9</v>
      </c>
      <c r="C15" s="67"/>
      <c r="D15" s="68">
        <f>TotalAssets</f>
        <v>18</v>
      </c>
      <c r="E15" s="69"/>
      <c r="F15" s="67"/>
      <c r="G15" s="68">
        <f>TotalLiabilites</f>
        <v>9</v>
      </c>
      <c r="H15" s="58" t="s">
        <v>15</v>
      </c>
    </row>
    <row r="16" spans="1:8" ht="13.5" customHeight="1">
      <c r="A16" s="58"/>
      <c r="B16" s="57"/>
      <c r="C16" s="57"/>
      <c r="D16" s="57"/>
      <c r="E16" s="57"/>
      <c r="F16" s="57"/>
      <c r="G16" s="57"/>
      <c r="H16" s="58"/>
    </row>
    <row r="17" spans="1:8" ht="33.75" customHeight="1">
      <c r="A17" s="64"/>
      <c r="B17" s="70" t="s">
        <v>35</v>
      </c>
      <c r="C17" s="71"/>
      <c r="D17" s="72" t="s">
        <v>31</v>
      </c>
      <c r="E17" s="73"/>
      <c r="F17" s="74"/>
      <c r="G17" s="72" t="s">
        <v>36</v>
      </c>
      <c r="H17" s="75"/>
    </row>
    <row r="18" spans="1:8" ht="30.75" customHeight="1" thickBot="1">
      <c r="A18" s="64"/>
      <c r="B18" s="76"/>
      <c r="C18" s="77"/>
      <c r="D18" s="78" t="s">
        <v>68</v>
      </c>
      <c r="E18" s="79"/>
      <c r="F18" s="80"/>
      <c r="G18" s="78" t="s">
        <v>66</v>
      </c>
      <c r="H18" s="81"/>
    </row>
    <row r="19" spans="1:8" ht="30.75" customHeight="1" thickBot="1">
      <c r="A19" s="64"/>
      <c r="B19" s="76"/>
      <c r="C19" s="77"/>
      <c r="D19" s="78" t="s">
        <v>69</v>
      </c>
      <c r="E19" s="79"/>
      <c r="F19" s="80"/>
      <c r="G19" s="78" t="s">
        <v>67</v>
      </c>
      <c r="H19" s="81"/>
    </row>
    <row r="20" spans="1:8" ht="30.75" customHeight="1" thickBot="1">
      <c r="A20" s="64"/>
      <c r="B20" s="76"/>
      <c r="C20" s="77"/>
      <c r="D20" s="78" t="s">
        <v>70</v>
      </c>
      <c r="E20" s="79"/>
      <c r="F20" s="80"/>
      <c r="G20" s="82"/>
      <c r="H20" s="81"/>
    </row>
    <row r="21" spans="1:8" ht="30.75" customHeight="1" thickBot="1">
      <c r="A21" s="64"/>
      <c r="B21" s="76"/>
      <c r="C21" s="77"/>
      <c r="D21" s="78" t="s">
        <v>71</v>
      </c>
      <c r="E21" s="79"/>
      <c r="F21" s="80"/>
      <c r="G21" s="82"/>
      <c r="H21" s="81"/>
    </row>
    <row r="22" spans="1:8" ht="24.75" customHeight="1">
      <c r="A22" s="64"/>
      <c r="B22" s="76"/>
      <c r="C22" s="77"/>
      <c r="D22" s="83"/>
      <c r="E22" s="84"/>
      <c r="F22" s="83"/>
      <c r="G22" s="85"/>
      <c r="H22" s="81"/>
    </row>
    <row r="23" spans="1:8" ht="24.75" customHeight="1">
      <c r="A23" s="64"/>
      <c r="B23" s="76"/>
      <c r="C23" s="77"/>
      <c r="D23" s="83"/>
      <c r="E23" s="84"/>
      <c r="F23" s="83"/>
      <c r="G23" s="85"/>
      <c r="H23" s="81"/>
    </row>
    <row r="24" spans="1:8" ht="18.75" customHeight="1">
      <c r="A24" s="64"/>
      <c r="B24" s="76"/>
      <c r="C24" s="77"/>
      <c r="D24" s="77"/>
      <c r="E24" s="76"/>
      <c r="F24" s="77"/>
      <c r="G24" s="85"/>
      <c r="H24" s="81"/>
    </row>
    <row r="25" spans="1:8" ht="15.75">
      <c r="A25" s="64"/>
      <c r="B25" s="85"/>
      <c r="C25" s="85"/>
      <c r="D25" s="85"/>
      <c r="E25" s="85"/>
      <c r="F25" s="85"/>
      <c r="G25" s="85"/>
      <c r="H25" s="81"/>
    </row>
    <row r="26" spans="1:8" ht="15.75">
      <c r="A26" s="81"/>
      <c r="B26" s="82"/>
      <c r="C26" s="82"/>
      <c r="D26" s="82"/>
      <c r="E26" s="82"/>
      <c r="F26" s="82"/>
      <c r="G26" s="82"/>
      <c r="H26" s="81"/>
    </row>
    <row r="27" spans="1:8">
      <c r="A27" s="64"/>
      <c r="B27" s="64"/>
      <c r="C27" s="64"/>
      <c r="D27" s="64"/>
      <c r="E27" s="64"/>
      <c r="F27" s="64"/>
      <c r="G27" s="64"/>
      <c r="H27" s="64"/>
    </row>
  </sheetData>
  <sheetProtection algorithmName="SHA-512" hashValue="YFJv8/H8/DRZ/+S0gSLUyXx3tQkdcJd09GDFRdAAC74tbImubI+CPmQabN1St/3k3dKcNHZipOiQcJRLwYbPWQ==" saltValue="ZH3s6lVLJ8AE2HXU+/MjiA==" spinCount="100000" sheet="1" objects="1" scenarios="1"/>
  <printOptions horizontalCentered="1"/>
  <pageMargins left="0.51181102362204722" right="0.51181102362204722" top="0.51181102362204722" bottom="0.51181102362204722" header="0" footer="0"/>
  <pageSetup scale="78" orientation="portrait" r:id="rId1"/>
  <headerFooter>
    <oddFooter>&amp;L© Jaden Sterling Consulting                                                                                                                                                                                    &amp;RStocks 4 Freedom System™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79998168889431442"/>
    <pageSetUpPr autoPageBreaks="0" fitToPage="1"/>
  </sheetPr>
  <dimension ref="A1:K47"/>
  <sheetViews>
    <sheetView showGridLines="0" workbookViewId="0">
      <selection activeCell="E10" sqref="E10"/>
    </sheetView>
  </sheetViews>
  <sheetFormatPr defaultColWidth="6.5703125" defaultRowHeight="18.75" customHeight="1"/>
  <cols>
    <col min="1" max="1" width="2.42578125" style="97" customWidth="1"/>
    <col min="2" max="2" width="43" style="144" customWidth="1"/>
    <col min="3" max="3" width="2.85546875" style="97" customWidth="1"/>
    <col min="4" max="4" width="31.85546875" style="97" customWidth="1"/>
    <col min="5" max="5" width="14.85546875" style="97" customWidth="1"/>
    <col min="6" max="6" width="5.5703125" style="97" customWidth="1"/>
    <col min="7" max="7" width="2.85546875" style="97" customWidth="1"/>
    <col min="8" max="8" width="34.85546875" style="97" customWidth="1"/>
    <col min="9" max="9" width="14" style="97" customWidth="1"/>
    <col min="10" max="10" width="2.42578125" style="97" customWidth="1"/>
    <col min="11" max="11" width="3.140625" style="97" customWidth="1"/>
    <col min="12" max="16384" width="6.5703125" style="97"/>
  </cols>
  <sheetData>
    <row r="1" spans="1:11" ht="32.25" customHeight="1">
      <c r="A1" s="11"/>
      <c r="B1" s="96" t="s">
        <v>65</v>
      </c>
      <c r="C1" s="49"/>
      <c r="D1" s="49"/>
      <c r="E1" s="49"/>
      <c r="F1" s="49"/>
      <c r="G1" s="49"/>
      <c r="H1" s="49"/>
      <c r="I1" s="49"/>
      <c r="J1" s="49"/>
      <c r="K1" s="49"/>
    </row>
    <row r="2" spans="1:11" ht="32.25" customHeight="1">
      <c r="A2" s="49"/>
      <c r="B2" s="98"/>
      <c r="C2" s="49"/>
      <c r="D2" s="49"/>
      <c r="E2" s="49"/>
      <c r="F2" s="49"/>
      <c r="G2" s="49"/>
      <c r="H2" s="49"/>
      <c r="I2" s="49"/>
      <c r="J2" s="49"/>
      <c r="K2" s="49"/>
    </row>
    <row r="3" spans="1:11" ht="32.25" customHeight="1">
      <c r="A3" s="49"/>
      <c r="B3" s="99" t="s">
        <v>102</v>
      </c>
      <c r="C3" s="49"/>
      <c r="D3" s="49"/>
      <c r="E3" s="100"/>
      <c r="F3" s="100"/>
      <c r="G3" s="100"/>
      <c r="H3" s="100"/>
      <c r="I3" s="49"/>
      <c r="J3" s="49"/>
      <c r="K3" s="49"/>
    </row>
    <row r="4" spans="1:11" ht="18.75" customHeight="1">
      <c r="A4" s="49"/>
      <c r="B4" s="101"/>
      <c r="C4" s="49"/>
      <c r="D4" s="49"/>
      <c r="E4" s="49"/>
      <c r="F4" s="49"/>
      <c r="G4" s="49"/>
      <c r="H4" s="49"/>
      <c r="I4" s="49"/>
      <c r="J4" s="49"/>
      <c r="K4" s="49"/>
    </row>
    <row r="5" spans="1:11" ht="28.5" customHeight="1">
      <c r="A5" s="58"/>
      <c r="B5" s="102" t="s">
        <v>33</v>
      </c>
      <c r="C5" s="58"/>
      <c r="D5" s="58"/>
      <c r="E5" s="58"/>
      <c r="F5" s="58"/>
      <c r="G5" s="103"/>
      <c r="H5" s="104" t="s">
        <v>32</v>
      </c>
      <c r="I5" s="105"/>
      <c r="J5" s="105"/>
      <c r="K5" s="49"/>
    </row>
    <row r="6" spans="1:11" ht="12" customHeight="1">
      <c r="A6" s="58"/>
      <c r="B6" s="57"/>
      <c r="C6" s="57"/>
      <c r="D6" s="57"/>
      <c r="E6" s="57"/>
      <c r="F6" s="57"/>
      <c r="G6" s="57"/>
      <c r="H6" s="57"/>
      <c r="I6" s="57"/>
      <c r="J6" s="57"/>
      <c r="K6" s="49"/>
    </row>
    <row r="7" spans="1:11" ht="34.5" customHeight="1">
      <c r="A7" s="58"/>
      <c r="B7" s="106"/>
      <c r="C7" s="107"/>
      <c r="D7" s="107"/>
      <c r="E7" s="107"/>
      <c r="F7" s="107"/>
      <c r="G7" s="107"/>
      <c r="H7" s="107"/>
      <c r="I7" s="107"/>
      <c r="J7" s="23"/>
      <c r="K7" s="49"/>
    </row>
    <row r="8" spans="1:11" ht="18.75" customHeight="1">
      <c r="A8" s="49"/>
      <c r="B8" s="108"/>
      <c r="C8" s="109" t="s">
        <v>15</v>
      </c>
      <c r="D8" s="110" t="s">
        <v>4</v>
      </c>
      <c r="E8" s="111" t="s">
        <v>16</v>
      </c>
      <c r="F8" s="112"/>
      <c r="G8" s="113" t="s">
        <v>15</v>
      </c>
      <c r="H8" s="114" t="s">
        <v>6</v>
      </c>
      <c r="I8" s="115" t="s">
        <v>16</v>
      </c>
      <c r="J8" s="23"/>
      <c r="K8" s="49"/>
    </row>
    <row r="9" spans="1:11" ht="18.75" customHeight="1">
      <c r="A9" s="49"/>
      <c r="B9" s="108"/>
      <c r="C9" s="116"/>
      <c r="D9" s="117" t="s">
        <v>9</v>
      </c>
      <c r="E9" s="86">
        <v>15</v>
      </c>
      <c r="F9" s="112"/>
      <c r="G9" s="118"/>
      <c r="H9" s="119" t="s">
        <v>17</v>
      </c>
      <c r="I9" s="87">
        <v>1</v>
      </c>
      <c r="J9" s="23"/>
      <c r="K9" s="49"/>
    </row>
    <row r="10" spans="1:11" ht="18.75" customHeight="1">
      <c r="A10" s="49"/>
      <c r="B10" s="108"/>
      <c r="C10" s="116"/>
      <c r="D10" s="120" t="s">
        <v>40</v>
      </c>
      <c r="E10" s="88">
        <v>0</v>
      </c>
      <c r="F10" s="112"/>
      <c r="G10" s="118"/>
      <c r="H10" s="121" t="s">
        <v>81</v>
      </c>
      <c r="I10" s="89">
        <v>0</v>
      </c>
      <c r="J10" s="23"/>
      <c r="K10" s="49"/>
    </row>
    <row r="11" spans="1:11" ht="18.75" customHeight="1">
      <c r="A11" s="49"/>
      <c r="B11" s="108"/>
      <c r="C11" s="116"/>
      <c r="D11" s="117" t="s">
        <v>40</v>
      </c>
      <c r="E11" s="90">
        <v>0</v>
      </c>
      <c r="F11" s="112"/>
      <c r="G11" s="118"/>
      <c r="H11" s="119" t="s">
        <v>82</v>
      </c>
      <c r="I11" s="91">
        <v>0</v>
      </c>
      <c r="J11" s="23"/>
      <c r="K11" s="49"/>
    </row>
    <row r="12" spans="1:11" ht="18.75" customHeight="1">
      <c r="A12" s="49"/>
      <c r="B12" s="108"/>
      <c r="C12" s="116"/>
      <c r="D12" s="120" t="s">
        <v>41</v>
      </c>
      <c r="E12" s="88">
        <v>0</v>
      </c>
      <c r="F12" s="112"/>
      <c r="G12" s="118"/>
      <c r="H12" s="121" t="s">
        <v>55</v>
      </c>
      <c r="I12" s="89">
        <v>0</v>
      </c>
      <c r="J12" s="23"/>
      <c r="K12" s="49"/>
    </row>
    <row r="13" spans="1:11" ht="18.75" customHeight="1">
      <c r="A13" s="49"/>
      <c r="B13" s="108"/>
      <c r="C13" s="116"/>
      <c r="D13" s="117" t="s">
        <v>41</v>
      </c>
      <c r="E13" s="90">
        <v>0</v>
      </c>
      <c r="F13" s="112"/>
      <c r="G13" s="118"/>
      <c r="H13" s="119" t="s">
        <v>56</v>
      </c>
      <c r="I13" s="91">
        <v>0</v>
      </c>
      <c r="J13" s="23"/>
      <c r="K13" s="49"/>
    </row>
    <row r="14" spans="1:11" ht="18.75" customHeight="1">
      <c r="A14" s="49"/>
      <c r="B14" s="108"/>
      <c r="C14" s="116"/>
      <c r="D14" s="120" t="s">
        <v>10</v>
      </c>
      <c r="E14" s="88">
        <v>0</v>
      </c>
      <c r="F14" s="112"/>
      <c r="G14" s="118"/>
      <c r="H14" s="121" t="s">
        <v>39</v>
      </c>
      <c r="I14" s="89">
        <v>0</v>
      </c>
      <c r="J14" s="23"/>
      <c r="K14" s="49"/>
    </row>
    <row r="15" spans="1:11" ht="18.75" customHeight="1">
      <c r="A15" s="49"/>
      <c r="B15" s="108"/>
      <c r="C15" s="116"/>
      <c r="D15" s="117" t="s">
        <v>11</v>
      </c>
      <c r="E15" s="90">
        <v>0</v>
      </c>
      <c r="F15" s="112"/>
      <c r="G15" s="118"/>
      <c r="H15" s="119" t="s">
        <v>52</v>
      </c>
      <c r="I15" s="91">
        <v>0</v>
      </c>
      <c r="J15" s="23"/>
      <c r="K15" s="49"/>
    </row>
    <row r="16" spans="1:11" ht="18.75" customHeight="1">
      <c r="A16" s="49"/>
      <c r="B16" s="122">
        <f>TotalAssets</f>
        <v>18</v>
      </c>
      <c r="C16" s="116"/>
      <c r="D16" s="120" t="s">
        <v>12</v>
      </c>
      <c r="E16" s="88">
        <v>0</v>
      </c>
      <c r="F16" s="112"/>
      <c r="G16" s="123"/>
      <c r="H16" s="124" t="s">
        <v>84</v>
      </c>
      <c r="I16" s="89">
        <v>0</v>
      </c>
      <c r="J16" s="23"/>
      <c r="K16" s="49"/>
    </row>
    <row r="17" spans="1:11" ht="18.75" customHeight="1">
      <c r="A17" s="49"/>
      <c r="B17" s="122"/>
      <c r="C17" s="116"/>
      <c r="D17" s="117" t="s">
        <v>86</v>
      </c>
      <c r="E17" s="90">
        <v>0</v>
      </c>
      <c r="F17" s="112"/>
      <c r="G17" s="123"/>
      <c r="H17" s="125" t="s">
        <v>50</v>
      </c>
      <c r="I17" s="91">
        <v>0</v>
      </c>
      <c r="J17" s="23"/>
      <c r="K17" s="49"/>
    </row>
    <row r="18" spans="1:11" ht="18.75" customHeight="1">
      <c r="A18" s="49"/>
      <c r="B18" s="126" t="s">
        <v>31</v>
      </c>
      <c r="C18" s="116"/>
      <c r="D18" s="120" t="s">
        <v>13</v>
      </c>
      <c r="E18" s="88">
        <v>0</v>
      </c>
      <c r="F18" s="112"/>
      <c r="G18" s="123"/>
      <c r="H18" s="124" t="s">
        <v>38</v>
      </c>
      <c r="I18" s="89">
        <v>0</v>
      </c>
      <c r="J18" s="23"/>
      <c r="K18" s="49"/>
    </row>
    <row r="19" spans="1:11" ht="18.75" customHeight="1">
      <c r="A19" s="49"/>
      <c r="B19" s="126"/>
      <c r="C19" s="116"/>
      <c r="D19" s="117" t="s">
        <v>48</v>
      </c>
      <c r="E19" s="90">
        <v>0</v>
      </c>
      <c r="F19" s="112"/>
      <c r="G19" s="123"/>
      <c r="H19" s="125" t="s">
        <v>51</v>
      </c>
      <c r="I19" s="91">
        <v>0</v>
      </c>
      <c r="J19" s="23"/>
      <c r="K19" s="49"/>
    </row>
    <row r="20" spans="1:11" ht="18.75" customHeight="1">
      <c r="A20" s="49"/>
      <c r="B20" s="127"/>
      <c r="C20" s="116"/>
      <c r="D20" s="120"/>
      <c r="E20" s="88">
        <v>0</v>
      </c>
      <c r="F20" s="112"/>
      <c r="G20" s="123"/>
      <c r="H20" s="124" t="s">
        <v>49</v>
      </c>
      <c r="I20" s="89">
        <v>0</v>
      </c>
      <c r="J20" s="23"/>
      <c r="K20" s="49"/>
    </row>
    <row r="21" spans="1:11" ht="18.75" customHeight="1">
      <c r="A21" s="49"/>
      <c r="B21" s="128"/>
      <c r="C21" s="116"/>
      <c r="D21" s="117"/>
      <c r="E21" s="90">
        <v>0</v>
      </c>
      <c r="F21" s="112"/>
      <c r="G21" s="123"/>
      <c r="H21" s="125"/>
      <c r="I21" s="91">
        <v>0</v>
      </c>
      <c r="J21" s="23"/>
      <c r="K21" s="49"/>
    </row>
    <row r="22" spans="1:11" ht="18.75" customHeight="1">
      <c r="A22" s="49"/>
      <c r="B22" s="108"/>
      <c r="C22" s="116"/>
      <c r="D22" s="120" t="s">
        <v>61</v>
      </c>
      <c r="E22" s="88">
        <v>0</v>
      </c>
      <c r="F22" s="112"/>
      <c r="G22" s="123"/>
      <c r="H22" s="124" t="s">
        <v>83</v>
      </c>
      <c r="I22" s="89">
        <v>0</v>
      </c>
      <c r="J22" s="23"/>
      <c r="K22" s="49"/>
    </row>
    <row r="23" spans="1:11" ht="18.75" customHeight="1">
      <c r="A23" s="49"/>
      <c r="B23" s="108"/>
      <c r="C23" s="116"/>
      <c r="D23" s="117"/>
      <c r="E23" s="90">
        <v>0</v>
      </c>
      <c r="F23" s="112"/>
      <c r="G23" s="123"/>
      <c r="H23" s="125"/>
      <c r="I23" s="91">
        <v>0</v>
      </c>
      <c r="J23" s="23"/>
      <c r="K23" s="49"/>
    </row>
    <row r="24" spans="1:11" ht="18.75" customHeight="1">
      <c r="A24" s="49"/>
      <c r="B24" s="108"/>
      <c r="C24" s="116"/>
      <c r="D24" s="120"/>
      <c r="E24" s="88">
        <v>0</v>
      </c>
      <c r="F24" s="112"/>
      <c r="G24" s="123"/>
      <c r="H24" s="124"/>
      <c r="I24" s="89">
        <v>0</v>
      </c>
      <c r="J24" s="23"/>
      <c r="K24" s="49"/>
    </row>
    <row r="25" spans="1:11" ht="18.75" customHeight="1">
      <c r="A25" s="49"/>
      <c r="B25" s="108"/>
      <c r="C25" s="129"/>
      <c r="D25" s="130" t="s">
        <v>14</v>
      </c>
      <c r="E25" s="131">
        <f>SUBTOTAL(109,tblCash[VALUE])</f>
        <v>15</v>
      </c>
      <c r="F25" s="112"/>
      <c r="G25" s="119"/>
      <c r="H25" s="130" t="s">
        <v>14</v>
      </c>
      <c r="I25" s="132">
        <f>SUBTOTAL(109,tblPersonal[VALUE])</f>
        <v>1</v>
      </c>
      <c r="J25" s="23"/>
      <c r="K25" s="49"/>
    </row>
    <row r="26" spans="1:11" ht="18.75" customHeight="1">
      <c r="A26" s="49"/>
      <c r="B26" s="108"/>
      <c r="C26" s="133"/>
      <c r="D26" s="133"/>
      <c r="E26" s="133"/>
      <c r="F26" s="23"/>
      <c r="G26" s="133"/>
      <c r="H26" s="133"/>
      <c r="I26" s="133"/>
      <c r="J26" s="23"/>
      <c r="K26" s="49"/>
    </row>
    <row r="27" spans="1:11" ht="18.75" customHeight="1">
      <c r="A27" s="49"/>
      <c r="B27" s="108"/>
      <c r="C27" s="108"/>
      <c r="D27" s="108"/>
      <c r="E27" s="108"/>
      <c r="F27" s="108"/>
      <c r="G27" s="108"/>
      <c r="H27" s="108"/>
      <c r="I27" s="108"/>
      <c r="J27" s="108"/>
      <c r="K27" s="49"/>
    </row>
    <row r="28" spans="1:11" ht="18.75" customHeight="1">
      <c r="A28" s="49"/>
      <c r="B28" s="108"/>
      <c r="C28" s="134" t="s">
        <v>15</v>
      </c>
      <c r="D28" s="135" t="s">
        <v>23</v>
      </c>
      <c r="E28" s="136" t="s">
        <v>16</v>
      </c>
      <c r="F28" s="23"/>
      <c r="G28" s="137" t="s">
        <v>15</v>
      </c>
      <c r="H28" s="138" t="s">
        <v>5</v>
      </c>
      <c r="I28" s="139" t="s">
        <v>16</v>
      </c>
      <c r="J28" s="23"/>
      <c r="K28" s="49"/>
    </row>
    <row r="29" spans="1:11" ht="18.75" customHeight="1">
      <c r="A29" s="49"/>
      <c r="B29" s="108"/>
      <c r="C29" s="116"/>
      <c r="D29" s="119" t="s">
        <v>18</v>
      </c>
      <c r="E29" s="92">
        <v>1</v>
      </c>
      <c r="F29" s="23"/>
      <c r="G29" s="140"/>
      <c r="H29" s="119" t="s">
        <v>87</v>
      </c>
      <c r="I29" s="92">
        <v>1</v>
      </c>
      <c r="J29" s="23"/>
      <c r="K29" s="49"/>
    </row>
    <row r="30" spans="1:11" ht="18.75" customHeight="1">
      <c r="A30" s="49"/>
      <c r="B30" s="108"/>
      <c r="C30" s="116"/>
      <c r="D30" s="141" t="s">
        <v>19</v>
      </c>
      <c r="E30" s="93">
        <v>0</v>
      </c>
      <c r="F30" s="23"/>
      <c r="G30" s="140"/>
      <c r="H30" s="121" t="s">
        <v>74</v>
      </c>
      <c r="I30" s="94">
        <v>0</v>
      </c>
      <c r="J30" s="23"/>
      <c r="K30" s="49"/>
    </row>
    <row r="31" spans="1:11" ht="18.75" customHeight="1">
      <c r="A31" s="49"/>
      <c r="B31" s="108"/>
      <c r="C31" s="116"/>
      <c r="D31" s="119" t="s">
        <v>20</v>
      </c>
      <c r="E31" s="93">
        <v>0</v>
      </c>
      <c r="F31" s="23"/>
      <c r="G31" s="140"/>
      <c r="H31" s="119" t="s">
        <v>72</v>
      </c>
      <c r="I31" s="95">
        <v>0</v>
      </c>
      <c r="J31" s="23"/>
      <c r="K31" s="49"/>
    </row>
    <row r="32" spans="1:11" ht="18.75" customHeight="1">
      <c r="A32" s="49"/>
      <c r="B32" s="108"/>
      <c r="C32" s="116"/>
      <c r="D32" s="141" t="s">
        <v>21</v>
      </c>
      <c r="E32" s="93">
        <v>0</v>
      </c>
      <c r="F32" s="23"/>
      <c r="G32" s="140"/>
      <c r="H32" s="121" t="s">
        <v>75</v>
      </c>
      <c r="I32" s="94">
        <v>0</v>
      </c>
      <c r="J32" s="23"/>
      <c r="K32" s="49"/>
    </row>
    <row r="33" spans="1:11" ht="18.75" customHeight="1">
      <c r="A33" s="49"/>
      <c r="B33" s="23"/>
      <c r="C33" s="116"/>
      <c r="D33" s="119" t="s">
        <v>22</v>
      </c>
      <c r="E33" s="93">
        <v>0</v>
      </c>
      <c r="F33" s="23"/>
      <c r="G33" s="140"/>
      <c r="H33" s="119" t="s">
        <v>37</v>
      </c>
      <c r="I33" s="95">
        <v>0</v>
      </c>
      <c r="J33" s="23"/>
      <c r="K33" s="49"/>
    </row>
    <row r="34" spans="1:11" ht="18.75" customHeight="1">
      <c r="A34" s="49"/>
      <c r="B34" s="108"/>
      <c r="C34" s="116"/>
      <c r="D34" s="141" t="s">
        <v>54</v>
      </c>
      <c r="E34" s="93">
        <v>0</v>
      </c>
      <c r="F34" s="23"/>
      <c r="G34" s="140"/>
      <c r="H34" s="121"/>
      <c r="I34" s="94">
        <v>0</v>
      </c>
      <c r="J34" s="23"/>
      <c r="K34" s="49"/>
    </row>
    <row r="35" spans="1:11" ht="18.75" customHeight="1">
      <c r="A35" s="49"/>
      <c r="B35" s="108"/>
      <c r="C35" s="116"/>
      <c r="D35" s="119"/>
      <c r="E35" s="93">
        <v>0</v>
      </c>
      <c r="F35" s="23"/>
      <c r="G35" s="140"/>
      <c r="H35" s="119"/>
      <c r="I35" s="95">
        <v>0</v>
      </c>
      <c r="J35" s="23"/>
      <c r="K35" s="49"/>
    </row>
    <row r="36" spans="1:11" ht="18.75" customHeight="1">
      <c r="A36" s="49"/>
      <c r="B36" s="108"/>
      <c r="C36" s="116"/>
      <c r="D36" s="121"/>
      <c r="E36" s="94">
        <v>0</v>
      </c>
      <c r="F36" s="23"/>
      <c r="G36" s="140"/>
      <c r="H36" s="121" t="s">
        <v>78</v>
      </c>
      <c r="I36" s="94">
        <v>0</v>
      </c>
      <c r="J36" s="23"/>
      <c r="K36" s="49"/>
    </row>
    <row r="37" spans="1:11" ht="18.75" customHeight="1">
      <c r="A37" s="49"/>
      <c r="B37" s="108"/>
      <c r="C37" s="116"/>
      <c r="D37" s="119"/>
      <c r="E37" s="95">
        <v>0</v>
      </c>
      <c r="F37" s="23"/>
      <c r="G37" s="140"/>
      <c r="H37" s="119" t="s">
        <v>79</v>
      </c>
      <c r="I37" s="95">
        <v>0</v>
      </c>
      <c r="J37" s="23"/>
      <c r="K37" s="49"/>
    </row>
    <row r="38" spans="1:11" ht="18.75" customHeight="1">
      <c r="A38" s="49"/>
      <c r="B38" s="108"/>
      <c r="C38" s="116"/>
      <c r="D38" s="121"/>
      <c r="E38" s="94">
        <v>0</v>
      </c>
      <c r="F38" s="23"/>
      <c r="G38" s="140"/>
      <c r="H38" s="121" t="s">
        <v>80</v>
      </c>
      <c r="I38" s="94">
        <v>0</v>
      </c>
      <c r="J38" s="23"/>
      <c r="K38" s="49"/>
    </row>
    <row r="39" spans="1:11" ht="18.75" customHeight="1">
      <c r="A39" s="49"/>
      <c r="B39" s="108"/>
      <c r="C39" s="116"/>
      <c r="D39" s="119"/>
      <c r="E39" s="95">
        <v>0</v>
      </c>
      <c r="F39" s="23"/>
      <c r="G39" s="140"/>
      <c r="H39" s="125"/>
      <c r="I39" s="95">
        <v>0</v>
      </c>
      <c r="J39" s="23"/>
      <c r="K39" s="49"/>
    </row>
    <row r="40" spans="1:11" ht="18.75" customHeight="1">
      <c r="A40" s="49"/>
      <c r="B40" s="108"/>
      <c r="C40" s="116"/>
      <c r="D40" s="121"/>
      <c r="E40" s="94">
        <v>0</v>
      </c>
      <c r="F40" s="23"/>
      <c r="G40" s="140"/>
      <c r="H40" s="121"/>
      <c r="I40" s="94">
        <v>0</v>
      </c>
      <c r="J40" s="23"/>
      <c r="K40" s="49"/>
    </row>
    <row r="41" spans="1:11" ht="18.75" customHeight="1">
      <c r="A41" s="49"/>
      <c r="B41" s="108"/>
      <c r="C41" s="116"/>
      <c r="D41" s="119"/>
      <c r="E41" s="95">
        <v>0</v>
      </c>
      <c r="F41" s="23"/>
      <c r="G41" s="140"/>
      <c r="H41" s="119"/>
      <c r="I41" s="95">
        <v>0</v>
      </c>
      <c r="J41" s="23"/>
      <c r="K41" s="49"/>
    </row>
    <row r="42" spans="1:11" ht="18.75" customHeight="1">
      <c r="A42" s="49"/>
      <c r="B42" s="108"/>
      <c r="C42" s="116"/>
      <c r="D42" s="121" t="s">
        <v>22</v>
      </c>
      <c r="E42" s="94">
        <v>0</v>
      </c>
      <c r="F42" s="23"/>
      <c r="G42" s="140"/>
      <c r="H42" s="121" t="s">
        <v>76</v>
      </c>
      <c r="I42" s="94">
        <v>0</v>
      </c>
      <c r="J42" s="23"/>
      <c r="K42" s="49"/>
    </row>
    <row r="43" spans="1:11" ht="18.75" customHeight="1">
      <c r="A43" s="49"/>
      <c r="B43" s="108"/>
      <c r="C43" s="116"/>
      <c r="D43" s="142"/>
      <c r="E43" s="94">
        <v>0</v>
      </c>
      <c r="F43" s="23"/>
      <c r="G43" s="140"/>
      <c r="H43" s="142"/>
      <c r="I43" s="94">
        <v>0</v>
      </c>
      <c r="J43" s="23"/>
      <c r="K43" s="49"/>
    </row>
    <row r="44" spans="1:11" ht="18.75" customHeight="1">
      <c r="A44" s="49"/>
      <c r="B44" s="108"/>
      <c r="C44" s="129"/>
      <c r="D44" s="130" t="s">
        <v>14</v>
      </c>
      <c r="E44" s="145">
        <f>SUBTOTAL(109,tblInvestments[VALUE])</f>
        <v>1</v>
      </c>
      <c r="F44" s="23"/>
      <c r="G44" s="140"/>
      <c r="H44" s="130" t="s">
        <v>14</v>
      </c>
      <c r="I44" s="145">
        <f>SUBTOTAL(109,tblRetirement[VALUE])</f>
        <v>1</v>
      </c>
      <c r="J44" s="23"/>
      <c r="K44" s="49"/>
    </row>
    <row r="45" spans="1:11" ht="18.75" customHeight="1">
      <c r="A45" s="49"/>
      <c r="B45" s="108"/>
      <c r="C45" s="133"/>
      <c r="D45" s="133"/>
      <c r="E45" s="133"/>
      <c r="F45" s="23"/>
      <c r="G45" s="133"/>
      <c r="H45" s="133"/>
      <c r="I45" s="133"/>
      <c r="J45" s="23"/>
      <c r="K45" s="49"/>
    </row>
    <row r="46" spans="1:11" ht="18.75" customHeight="1">
      <c r="A46" s="49"/>
      <c r="B46" s="108"/>
      <c r="C46" s="23"/>
      <c r="D46" s="23"/>
      <c r="E46" s="23"/>
      <c r="F46" s="23"/>
      <c r="G46" s="23"/>
      <c r="H46" s="23"/>
      <c r="I46" s="23"/>
      <c r="J46" s="23"/>
      <c r="K46" s="49"/>
    </row>
    <row r="47" spans="1:11" ht="18.75" customHeight="1">
      <c r="A47" s="49"/>
      <c r="B47" s="143"/>
      <c r="C47" s="49"/>
      <c r="D47" s="49"/>
      <c r="E47" s="49"/>
      <c r="F47" s="49"/>
      <c r="G47" s="49"/>
      <c r="H47" s="49"/>
      <c r="I47" s="49"/>
      <c r="J47" s="49"/>
      <c r="K47" s="49"/>
    </row>
  </sheetData>
  <sheetProtection algorithmName="SHA-512" hashValue="h/nRlnqroBI06uITQmg555Vvlvztho/XWa9xFzg4bh26+GtT7JVOlpJ3U/cVxZ9mfHb5aTs0cjNM1+zlz3m1yQ==" saltValue="4YK5BDXEiHCZjiSmSr0/Jw==" spinCount="100000" sheet="1" objects="1" scenarios="1" selectLockedCells="1"/>
  <mergeCells count="7">
    <mergeCell ref="E3:H3"/>
    <mergeCell ref="G45:I45"/>
    <mergeCell ref="B16:B17"/>
    <mergeCell ref="B18:B19"/>
    <mergeCell ref="C26:E26"/>
    <mergeCell ref="G26:I26"/>
    <mergeCell ref="C45:E45"/>
  </mergeCells>
  <printOptions horizontalCentered="1"/>
  <pageMargins left="0.23622047244094491" right="0.23622047244094491" top="0.74803149606299213" bottom="0.74803149606299213" header="0.31496062992125984" footer="0.31496062992125984"/>
  <pageSetup scale="68" fitToHeight="0" orientation="portrait" r:id="rId1"/>
  <headerFooter>
    <oddFooter>&amp;L(C) Jaden Sterling Consulting&amp;RStocks 4 Freedom System™</oddFooter>
  </headerFooter>
  <drawing r:id="rId2"/>
  <tableParts count="4"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8" tint="0.79998168889431442"/>
    <pageSetUpPr autoPageBreaks="0" fitToPage="1"/>
  </sheetPr>
  <dimension ref="A1:K35"/>
  <sheetViews>
    <sheetView showGridLines="0" workbookViewId="0">
      <selection activeCell="I10" sqref="I10"/>
    </sheetView>
  </sheetViews>
  <sheetFormatPr defaultColWidth="6.5703125" defaultRowHeight="18.75" customHeight="1"/>
  <cols>
    <col min="1" max="1" width="2.42578125" style="147" customWidth="1"/>
    <col min="2" max="2" width="41.5703125" style="147" customWidth="1"/>
    <col min="3" max="3" width="2.85546875" style="147" customWidth="1"/>
    <col min="4" max="4" width="26.140625" style="147" customWidth="1"/>
    <col min="5" max="5" width="14.85546875" style="147" customWidth="1"/>
    <col min="6" max="6" width="5.5703125" style="147" customWidth="1"/>
    <col min="7" max="7" width="2.85546875" style="147" customWidth="1"/>
    <col min="8" max="8" width="27.140625" style="147" customWidth="1"/>
    <col min="9" max="9" width="14.85546875" style="147" customWidth="1"/>
    <col min="10" max="10" width="2.42578125" style="147" customWidth="1"/>
    <col min="11" max="11" width="3.42578125" style="147" customWidth="1"/>
    <col min="12" max="16" width="6.5703125" style="147"/>
    <col min="17" max="17" width="21.85546875" style="147" customWidth="1"/>
    <col min="18" max="16384" width="6.5703125" style="147"/>
  </cols>
  <sheetData>
    <row r="1" spans="1:11" ht="30.75" customHeight="1">
      <c r="A1" s="11"/>
      <c r="B1" s="96" t="s">
        <v>65</v>
      </c>
      <c r="C1" s="49"/>
      <c r="D1" s="49"/>
      <c r="E1" s="49"/>
      <c r="F1" s="49"/>
      <c r="G1" s="49"/>
      <c r="H1" s="49"/>
      <c r="I1" s="49"/>
      <c r="J1" s="49"/>
      <c r="K1" s="49"/>
    </row>
    <row r="2" spans="1:11" ht="30.75" customHeight="1">
      <c r="A2" s="49"/>
      <c r="B2" s="98"/>
      <c r="C2" s="49"/>
      <c r="D2" s="49"/>
      <c r="E2" s="49"/>
      <c r="F2" s="49"/>
      <c r="G2" s="49"/>
      <c r="H2" s="49"/>
      <c r="I2" s="49"/>
      <c r="J2" s="49"/>
      <c r="K2" s="49"/>
    </row>
    <row r="3" spans="1:11" ht="39" customHeight="1">
      <c r="A3" s="49"/>
      <c r="B3" s="148" t="s">
        <v>103</v>
      </c>
      <c r="C3" s="49"/>
      <c r="D3" s="49"/>
      <c r="E3" s="49"/>
      <c r="F3" s="49"/>
      <c r="G3" s="49"/>
      <c r="H3" s="49"/>
      <c r="I3" s="49"/>
      <c r="J3" s="49"/>
      <c r="K3" s="49"/>
    </row>
    <row r="4" spans="1:11" ht="13.5" customHeight="1">
      <c r="A4" s="49"/>
      <c r="B4" s="149"/>
      <c r="C4" s="49"/>
      <c r="D4" s="49"/>
      <c r="E4" s="49"/>
      <c r="F4" s="49"/>
      <c r="G4" s="49"/>
      <c r="H4" s="49"/>
      <c r="I4" s="49"/>
      <c r="J4" s="49"/>
      <c r="K4" s="49"/>
    </row>
    <row r="5" spans="1:11" ht="28.5" customHeight="1">
      <c r="A5" s="58"/>
      <c r="B5" s="150" t="s">
        <v>34</v>
      </c>
      <c r="C5" s="58"/>
      <c r="D5" s="58"/>
      <c r="E5" s="151"/>
      <c r="F5" s="58"/>
      <c r="G5" s="152"/>
      <c r="H5" s="153" t="s">
        <v>32</v>
      </c>
      <c r="I5" s="154"/>
      <c r="J5" s="49" t="s">
        <v>15</v>
      </c>
      <c r="K5" s="49"/>
    </row>
    <row r="6" spans="1:11" ht="12" customHeight="1">
      <c r="A6" s="58"/>
      <c r="B6" s="57"/>
      <c r="C6" s="57"/>
      <c r="D6" s="57"/>
      <c r="E6" s="57"/>
      <c r="F6" s="57"/>
      <c r="G6" s="57"/>
      <c r="H6" s="57"/>
      <c r="I6" s="57"/>
      <c r="J6" s="57"/>
      <c r="K6" s="49"/>
    </row>
    <row r="7" spans="1:11" ht="34.5" customHeight="1">
      <c r="A7" s="58"/>
      <c r="B7" s="106"/>
      <c r="C7" s="107"/>
      <c r="D7" s="107"/>
      <c r="E7" s="107"/>
      <c r="F7" s="107"/>
      <c r="G7" s="107"/>
      <c r="H7" s="107"/>
      <c r="I7" s="107"/>
      <c r="J7" s="107"/>
      <c r="K7" s="49"/>
    </row>
    <row r="8" spans="1:11" ht="18.75" customHeight="1">
      <c r="A8" s="49"/>
      <c r="B8" s="112"/>
      <c r="C8" s="155" t="s">
        <v>15</v>
      </c>
      <c r="D8" s="156" t="s">
        <v>7</v>
      </c>
      <c r="E8" s="157" t="s">
        <v>24</v>
      </c>
      <c r="F8" s="112"/>
      <c r="G8" s="155" t="s">
        <v>15</v>
      </c>
      <c r="H8" s="156" t="s">
        <v>8</v>
      </c>
      <c r="I8" s="157" t="s">
        <v>24</v>
      </c>
      <c r="J8" s="23"/>
      <c r="K8" s="49"/>
    </row>
    <row r="9" spans="1:11" ht="18.75" customHeight="1">
      <c r="A9" s="49"/>
      <c r="B9" s="112"/>
      <c r="C9" s="118"/>
      <c r="D9" s="158" t="s">
        <v>62</v>
      </c>
      <c r="E9" s="146">
        <v>5</v>
      </c>
      <c r="F9" s="112"/>
      <c r="G9" s="118"/>
      <c r="H9" s="119" t="s">
        <v>57</v>
      </c>
      <c r="I9" s="146">
        <v>4</v>
      </c>
      <c r="J9" s="23"/>
      <c r="K9" s="49"/>
    </row>
    <row r="10" spans="1:11" ht="18.75" customHeight="1">
      <c r="A10" s="49"/>
      <c r="B10" s="112"/>
      <c r="C10" s="118"/>
      <c r="D10" s="159" t="s">
        <v>63</v>
      </c>
      <c r="E10" s="93">
        <v>0</v>
      </c>
      <c r="F10" s="112"/>
      <c r="G10" s="118"/>
      <c r="H10" s="121" t="s">
        <v>58</v>
      </c>
      <c r="I10" s="93">
        <v>0</v>
      </c>
      <c r="J10" s="23"/>
      <c r="K10" s="49"/>
    </row>
    <row r="11" spans="1:11" ht="18.75" customHeight="1">
      <c r="A11" s="49"/>
      <c r="B11" s="112"/>
      <c r="C11" s="118"/>
      <c r="D11" s="158" t="s">
        <v>64</v>
      </c>
      <c r="E11" s="93">
        <v>0</v>
      </c>
      <c r="F11" s="112"/>
      <c r="G11" s="118"/>
      <c r="H11" s="119" t="s">
        <v>42</v>
      </c>
      <c r="I11" s="93">
        <v>0</v>
      </c>
      <c r="J11" s="23"/>
      <c r="K11" s="49"/>
    </row>
    <row r="12" spans="1:11" ht="18.75" customHeight="1">
      <c r="A12" s="49"/>
      <c r="B12" s="112"/>
      <c r="C12" s="118"/>
      <c r="D12" s="159" t="s">
        <v>25</v>
      </c>
      <c r="E12" s="93">
        <v>0</v>
      </c>
      <c r="F12" s="112"/>
      <c r="G12" s="118"/>
      <c r="H12" s="121" t="s">
        <v>43</v>
      </c>
      <c r="I12" s="93">
        <v>0</v>
      </c>
      <c r="J12" s="23"/>
      <c r="K12" s="49"/>
    </row>
    <row r="13" spans="1:11" ht="18.75" customHeight="1">
      <c r="A13" s="49"/>
      <c r="B13" s="112"/>
      <c r="C13" s="118"/>
      <c r="D13" s="158" t="s">
        <v>26</v>
      </c>
      <c r="E13" s="93">
        <v>0</v>
      </c>
      <c r="F13" s="112"/>
      <c r="G13" s="118"/>
      <c r="H13" s="119" t="s">
        <v>44</v>
      </c>
      <c r="I13" s="93">
        <v>0</v>
      </c>
      <c r="J13" s="23"/>
      <c r="K13" s="49"/>
    </row>
    <row r="14" spans="1:11" ht="18.75" customHeight="1">
      <c r="A14" s="49"/>
      <c r="B14" s="112"/>
      <c r="C14" s="118"/>
      <c r="D14" s="159" t="s">
        <v>27</v>
      </c>
      <c r="E14" s="93">
        <v>0</v>
      </c>
      <c r="F14" s="112"/>
      <c r="G14" s="118"/>
      <c r="H14" s="121" t="s">
        <v>45</v>
      </c>
      <c r="I14" s="93">
        <v>0</v>
      </c>
      <c r="J14" s="23"/>
      <c r="K14" s="49"/>
    </row>
    <row r="15" spans="1:11" ht="18.75" customHeight="1">
      <c r="A15" s="49"/>
      <c r="B15" s="112"/>
      <c r="C15" s="118"/>
      <c r="D15" s="158" t="s">
        <v>28</v>
      </c>
      <c r="E15" s="93">
        <v>0</v>
      </c>
      <c r="F15" s="112"/>
      <c r="G15" s="118"/>
      <c r="H15" s="119" t="s">
        <v>46</v>
      </c>
      <c r="I15" s="93">
        <v>0</v>
      </c>
      <c r="J15" s="23"/>
      <c r="K15" s="49"/>
    </row>
    <row r="16" spans="1:11" ht="18.75" customHeight="1">
      <c r="A16" s="49"/>
      <c r="B16" s="160">
        <f>TotalLiabilites</f>
        <v>9</v>
      </c>
      <c r="C16" s="123"/>
      <c r="D16" s="159"/>
      <c r="E16" s="93">
        <v>0</v>
      </c>
      <c r="F16" s="112"/>
      <c r="G16" s="118"/>
      <c r="H16" s="121" t="s">
        <v>59</v>
      </c>
      <c r="I16" s="93">
        <v>0</v>
      </c>
      <c r="J16" s="23"/>
      <c r="K16" s="49"/>
    </row>
    <row r="17" spans="1:11" ht="18.75" customHeight="1">
      <c r="A17" s="49"/>
      <c r="B17" s="160"/>
      <c r="C17" s="123"/>
      <c r="D17" s="158"/>
      <c r="E17" s="93">
        <v>0</v>
      </c>
      <c r="F17" s="112"/>
      <c r="G17" s="123"/>
      <c r="H17" s="119" t="s">
        <v>60</v>
      </c>
      <c r="I17" s="93">
        <v>0</v>
      </c>
      <c r="J17" s="23"/>
      <c r="K17" s="49"/>
    </row>
    <row r="18" spans="1:11" ht="18.75" customHeight="1">
      <c r="A18" s="49"/>
      <c r="B18" s="161" t="s">
        <v>36</v>
      </c>
      <c r="C18" s="123"/>
      <c r="D18" s="159"/>
      <c r="E18" s="93">
        <v>0</v>
      </c>
      <c r="F18" s="112"/>
      <c r="G18" s="123"/>
      <c r="H18" s="121"/>
      <c r="I18" s="93">
        <v>0</v>
      </c>
      <c r="J18" s="23"/>
      <c r="K18" s="49"/>
    </row>
    <row r="19" spans="1:11" ht="18.75" customHeight="1">
      <c r="A19" s="49"/>
      <c r="B19" s="161"/>
      <c r="C19" s="123"/>
      <c r="D19" s="162"/>
      <c r="E19" s="93">
        <v>0</v>
      </c>
      <c r="F19" s="112"/>
      <c r="G19" s="123"/>
      <c r="H19" s="119"/>
      <c r="I19" s="93">
        <v>0</v>
      </c>
      <c r="J19" s="23"/>
      <c r="K19" s="49"/>
    </row>
    <row r="20" spans="1:11" ht="18.75" customHeight="1">
      <c r="A20" s="49"/>
      <c r="B20" s="112"/>
      <c r="C20" s="123"/>
      <c r="D20" s="163" t="s">
        <v>53</v>
      </c>
      <c r="E20" s="93">
        <v>0</v>
      </c>
      <c r="F20" s="112"/>
      <c r="G20" s="123"/>
      <c r="H20" s="121" t="s">
        <v>47</v>
      </c>
      <c r="I20" s="93">
        <v>0</v>
      </c>
      <c r="J20" s="23"/>
      <c r="K20" s="49"/>
    </row>
    <row r="21" spans="1:11" ht="18.75" customHeight="1">
      <c r="A21" s="49"/>
      <c r="B21" s="112"/>
      <c r="C21" s="123"/>
      <c r="D21" s="162"/>
      <c r="E21" s="93">
        <v>0</v>
      </c>
      <c r="F21" s="112"/>
      <c r="G21" s="123"/>
      <c r="H21" s="125"/>
      <c r="I21" s="93">
        <v>0</v>
      </c>
      <c r="J21" s="23"/>
      <c r="K21" s="49"/>
    </row>
    <row r="22" spans="1:11" ht="18.75" customHeight="1">
      <c r="A22" s="49"/>
      <c r="B22" s="112"/>
      <c r="C22" s="123"/>
      <c r="D22" s="163"/>
      <c r="E22" s="93">
        <v>0</v>
      </c>
      <c r="F22" s="112"/>
      <c r="G22" s="123"/>
      <c r="H22" s="124"/>
      <c r="I22" s="93">
        <v>0</v>
      </c>
      <c r="J22" s="23"/>
      <c r="K22" s="49"/>
    </row>
    <row r="23" spans="1:11" ht="18.75" customHeight="1">
      <c r="A23" s="49"/>
      <c r="B23" s="112"/>
      <c r="C23" s="123"/>
      <c r="D23" s="162"/>
      <c r="E23" s="93">
        <v>0</v>
      </c>
      <c r="F23" s="112"/>
      <c r="G23" s="123"/>
      <c r="H23" s="125"/>
      <c r="I23" s="93">
        <v>0</v>
      </c>
      <c r="J23" s="23"/>
      <c r="K23" s="49"/>
    </row>
    <row r="24" spans="1:11" ht="18.75" customHeight="1">
      <c r="A24" s="49"/>
      <c r="B24" s="112"/>
      <c r="C24" s="123"/>
      <c r="D24" s="163" t="s">
        <v>29</v>
      </c>
      <c r="E24" s="93">
        <v>0</v>
      </c>
      <c r="F24" s="112"/>
      <c r="G24" s="123"/>
      <c r="H24" s="124" t="s">
        <v>29</v>
      </c>
      <c r="I24" s="93">
        <v>0</v>
      </c>
      <c r="J24" s="23"/>
      <c r="K24" s="49"/>
    </row>
    <row r="25" spans="1:11" ht="18.75" customHeight="1">
      <c r="A25" s="49"/>
      <c r="B25" s="112"/>
      <c r="C25" s="123"/>
      <c r="D25" s="162"/>
      <c r="E25" s="93">
        <v>0</v>
      </c>
      <c r="F25" s="112"/>
      <c r="G25" s="123"/>
      <c r="H25" s="125"/>
      <c r="I25" s="93">
        <v>0</v>
      </c>
      <c r="J25" s="23"/>
      <c r="K25" s="49"/>
    </row>
    <row r="26" spans="1:11" ht="18.75" customHeight="1">
      <c r="A26" s="49"/>
      <c r="B26" s="112"/>
      <c r="C26" s="123"/>
      <c r="D26" s="163"/>
      <c r="E26" s="93">
        <v>0</v>
      </c>
      <c r="F26" s="112"/>
      <c r="G26" s="123"/>
      <c r="H26" s="124"/>
      <c r="I26" s="93">
        <v>0</v>
      </c>
      <c r="J26" s="23"/>
      <c r="K26" s="49"/>
    </row>
    <row r="27" spans="1:11" ht="18.75" customHeight="1">
      <c r="A27" s="49"/>
      <c r="B27" s="112"/>
      <c r="C27" s="123"/>
      <c r="D27" s="162" t="s">
        <v>30</v>
      </c>
      <c r="E27" s="93">
        <v>0</v>
      </c>
      <c r="F27" s="112"/>
      <c r="G27" s="123"/>
      <c r="H27" s="125" t="s">
        <v>30</v>
      </c>
      <c r="I27" s="93">
        <v>0</v>
      </c>
      <c r="J27" s="23"/>
      <c r="K27" s="49"/>
    </row>
    <row r="28" spans="1:11" ht="18.75" customHeight="1">
      <c r="A28" s="49"/>
      <c r="B28" s="112"/>
      <c r="C28" s="123"/>
      <c r="D28" s="163"/>
      <c r="E28" s="93">
        <v>0</v>
      </c>
      <c r="F28" s="112"/>
      <c r="G28" s="123"/>
      <c r="H28" s="124"/>
      <c r="I28" s="93">
        <v>0</v>
      </c>
      <c r="J28" s="23"/>
      <c r="K28" s="49"/>
    </row>
    <row r="29" spans="1:11" ht="18.75" customHeight="1">
      <c r="A29" s="49"/>
      <c r="B29" s="112"/>
      <c r="C29" s="164"/>
      <c r="D29" s="165"/>
      <c r="E29" s="93">
        <v>0</v>
      </c>
      <c r="F29" s="166"/>
      <c r="G29" s="164"/>
      <c r="H29" s="167"/>
      <c r="I29" s="93">
        <v>0</v>
      </c>
      <c r="J29" s="23"/>
      <c r="K29" s="49"/>
    </row>
    <row r="30" spans="1:11" ht="18.75" customHeight="1">
      <c r="A30" s="49"/>
      <c r="B30" s="23"/>
      <c r="C30" s="164"/>
      <c r="D30" s="168"/>
      <c r="E30" s="93">
        <v>0</v>
      </c>
      <c r="F30" s="23"/>
      <c r="G30" s="164"/>
      <c r="H30" s="169"/>
      <c r="I30" s="93">
        <v>0</v>
      </c>
      <c r="J30" s="23"/>
      <c r="K30" s="49"/>
    </row>
    <row r="31" spans="1:11" ht="18.75" customHeight="1">
      <c r="A31" s="49"/>
      <c r="B31" s="23"/>
      <c r="C31" s="164"/>
      <c r="D31" s="165"/>
      <c r="E31" s="93">
        <v>0</v>
      </c>
      <c r="F31" s="23"/>
      <c r="G31" s="164"/>
      <c r="H31" s="167"/>
      <c r="I31" s="93">
        <v>0</v>
      </c>
      <c r="J31" s="23"/>
      <c r="K31" s="49"/>
    </row>
    <row r="32" spans="1:11" ht="18.75" customHeight="1">
      <c r="A32" s="49"/>
      <c r="B32" s="23"/>
      <c r="C32" s="170"/>
      <c r="D32" s="171" t="s">
        <v>14</v>
      </c>
      <c r="E32" s="172">
        <f>SUBTOTAL(109,tblUnsecured[OWE])</f>
        <v>5</v>
      </c>
      <c r="F32" s="23"/>
      <c r="G32" s="173"/>
      <c r="H32" s="171" t="s">
        <v>14</v>
      </c>
      <c r="I32" s="172">
        <f>SUBTOTAL(109,tblSecured[OWE])</f>
        <v>4</v>
      </c>
      <c r="J32" s="23"/>
      <c r="K32" s="49"/>
    </row>
    <row r="33" spans="1:11" ht="18.75" customHeight="1">
      <c r="A33" s="49"/>
      <c r="B33" s="23"/>
      <c r="C33" s="123"/>
      <c r="D33" s="123"/>
      <c r="E33" s="123"/>
      <c r="F33" s="23"/>
      <c r="G33" s="123"/>
      <c r="H33" s="123"/>
      <c r="I33" s="123"/>
      <c r="J33" s="23"/>
      <c r="K33" s="49"/>
    </row>
    <row r="34" spans="1:11" ht="18.75" customHeight="1">
      <c r="A34" s="49"/>
      <c r="B34" s="23"/>
      <c r="C34" s="23"/>
      <c r="D34" s="23"/>
      <c r="E34" s="23"/>
      <c r="F34" s="23"/>
      <c r="G34" s="23"/>
      <c r="H34" s="23"/>
      <c r="I34" s="23"/>
      <c r="J34" s="23"/>
      <c r="K34" s="49"/>
    </row>
    <row r="35" spans="1:11" ht="18.75" customHeight="1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</row>
  </sheetData>
  <sheetProtection algorithmName="SHA-512" hashValue="SALpa0CGxlx/dvwzsD+5uwv4rU58GMG9m3MfGyUTgCA1l3fuYOzEpY8Az0ubw0vMZ1xVKKwRBk8lj0GxlX9raA==" saltValue="aND6brfJ1r7iRCsZCLWi6w==" spinCount="100000" sheet="1" objects="1" scenarios="1" selectLockedCells="1"/>
  <mergeCells count="2">
    <mergeCell ref="B16:B17"/>
    <mergeCell ref="B18:B19"/>
  </mergeCells>
  <printOptions horizontalCentered="1"/>
  <pageMargins left="0.23622047244094491" right="0.23622047244094491" top="0.74803149606299213" bottom="0.74803149606299213" header="0.31496062992125984" footer="0.31496062992125984"/>
  <pageSetup scale="75" fitToHeight="0" orientation="portrait" r:id="rId1"/>
  <headerFooter>
    <oddFooter>&amp;L(C)Jaden Sterling Consulting&amp;RStocks 4 Freedom System™</oddFooter>
  </headerFooter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B5:C22"/>
  <sheetViews>
    <sheetView workbookViewId="0">
      <selection activeCell="I27" sqref="I27"/>
    </sheetView>
  </sheetViews>
  <sheetFormatPr defaultColWidth="9" defaultRowHeight="12.75"/>
  <cols>
    <col min="1" max="1" width="11.42578125" customWidth="1"/>
    <col min="2" max="2" width="17.85546875" customWidth="1"/>
    <col min="3" max="3" width="9" style="9"/>
  </cols>
  <sheetData>
    <row r="5" spans="2:3">
      <c r="B5" t="str">
        <f>Assets!B5</f>
        <v>ASSETS</v>
      </c>
      <c r="C5" s="8" t="str">
        <f>tblCash[[#Headers],[VALUE]]</f>
        <v>VALUE</v>
      </c>
    </row>
    <row r="6" spans="2:3">
      <c r="B6" t="str">
        <f>tblCash[[#Headers],[CASH]]</f>
        <v>CASH</v>
      </c>
      <c r="C6" s="9">
        <f>tblCash[[#Totals],[VALUE]]</f>
        <v>15</v>
      </c>
    </row>
    <row r="7" spans="2:3">
      <c r="B7" t="str">
        <f>tblPersonal[[#Headers],[PERSONAL]]</f>
        <v>PERSONAL</v>
      </c>
      <c r="C7" s="9">
        <f>tblPersonal[[#Totals],[VALUE]]</f>
        <v>1</v>
      </c>
    </row>
    <row r="8" spans="2:3">
      <c r="B8" t="str">
        <f>tblInvestments[[#Headers],[INVESTMENTS]]</f>
        <v>INVESTMENTS</v>
      </c>
      <c r="C8" s="9">
        <f>tblInvestments[[#Totals],[VALUE]]</f>
        <v>1</v>
      </c>
    </row>
    <row r="9" spans="2:3">
      <c r="B9" t="str">
        <f>tblRetirement[[#Headers],[RETIREMENT]]</f>
        <v>RETIREMENT</v>
      </c>
      <c r="C9" s="9">
        <f>tblRetirement[[#Totals],[VALUE]]</f>
        <v>1</v>
      </c>
    </row>
    <row r="10" spans="2:3">
      <c r="B10" t="s">
        <v>31</v>
      </c>
      <c r="C10" s="10">
        <f>SUM(C6:C9)</f>
        <v>18</v>
      </c>
    </row>
    <row r="12" spans="2:3">
      <c r="B12" t="str">
        <f>Liabilities!B5</f>
        <v>LIABILITIES</v>
      </c>
      <c r="C12" s="8" t="s">
        <v>16</v>
      </c>
    </row>
    <row r="13" spans="2:3">
      <c r="B13" t="str">
        <f>tblUnsecured[[#Headers],[UNSECURED]]</f>
        <v>UNSECURED</v>
      </c>
      <c r="C13" s="9">
        <f>tblUnsecured[[#Totals],[OWE]]</f>
        <v>5</v>
      </c>
    </row>
    <row r="14" spans="2:3">
      <c r="B14" t="str">
        <f>tblSecured[[#Headers],[SECURED]]</f>
        <v>SECURED</v>
      </c>
      <c r="C14" s="9">
        <f>tblSecured[[#Totals],[OWE]]</f>
        <v>4</v>
      </c>
    </row>
    <row r="15" spans="2:3">
      <c r="B15" t="s">
        <v>36</v>
      </c>
      <c r="C15" s="10">
        <f>SUM(C13:C14)</f>
        <v>9</v>
      </c>
    </row>
    <row r="17" spans="2:3">
      <c r="B17" t="s">
        <v>35</v>
      </c>
      <c r="C17" s="10">
        <f>+C10-C15</f>
        <v>9</v>
      </c>
    </row>
    <row r="20" spans="2:3">
      <c r="B20" t="str">
        <f>B5</f>
        <v>ASSETS</v>
      </c>
      <c r="C20" s="9">
        <f>C10</f>
        <v>18</v>
      </c>
    </row>
    <row r="21" spans="2:3">
      <c r="B21" t="str">
        <f>B12</f>
        <v>LIABILITIES</v>
      </c>
      <c r="C21" s="9">
        <f>C15</f>
        <v>9</v>
      </c>
    </row>
    <row r="22" spans="2:3">
      <c r="B22" t="str">
        <f>B17</f>
        <v>NET WORTH</v>
      </c>
      <c r="C22" s="9">
        <f>C17</f>
        <v>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C23"/>
  <sheetViews>
    <sheetView workbookViewId="0">
      <selection activeCell="B20" sqref="B20"/>
    </sheetView>
  </sheetViews>
  <sheetFormatPr defaultColWidth="6.5703125" defaultRowHeight="12.75"/>
  <cols>
    <col min="1" max="1" width="11.42578125" customWidth="1"/>
    <col min="2" max="2" width="15.85546875" customWidth="1"/>
    <col min="3" max="3" width="14.140625" customWidth="1"/>
  </cols>
  <sheetData>
    <row r="2" spans="2:3">
      <c r="B2" t="s">
        <v>3</v>
      </c>
    </row>
    <row r="11" spans="2:3" ht="15.75">
      <c r="B11" s="7" t="str">
        <f>tblCash[[#Headers],[CASH]]</f>
        <v>CASH</v>
      </c>
      <c r="C11" s="6">
        <f>SUM(tblCash[VALUE])</f>
        <v>15</v>
      </c>
    </row>
    <row r="12" spans="2:3" ht="15.75">
      <c r="B12" s="7" t="str">
        <f>tblInvestments[[#Headers],[INVESTMENTS]]</f>
        <v>INVESTMENTS</v>
      </c>
      <c r="C12" s="6">
        <f>SUM(tblInvestments[VALUE])</f>
        <v>1</v>
      </c>
    </row>
    <row r="13" spans="2:3" ht="15.75">
      <c r="B13" s="7" t="str">
        <f>tblRetirement[[#Headers],[RETIREMENT]]</f>
        <v>RETIREMENT</v>
      </c>
      <c r="C13" s="6">
        <f>SUM(tblRetirement[VALUE])</f>
        <v>1</v>
      </c>
    </row>
    <row r="14" spans="2:3" ht="15.75">
      <c r="B14" s="7" t="str">
        <f>tblPersonal[[#Headers],[PERSONAL]]</f>
        <v>PERSONAL</v>
      </c>
      <c r="C14" s="6">
        <f>SUM(tblPersonal[VALUE])</f>
        <v>1</v>
      </c>
    </row>
    <row r="15" spans="2:3" ht="15.75">
      <c r="B15" s="2" t="s">
        <v>0</v>
      </c>
      <c r="C15" s="3">
        <f>SUM(tblCash[VALUE],tblInvestments[VALUE],tblRetirement[VALUE],tblPersonal[VALUE])</f>
        <v>18</v>
      </c>
    </row>
    <row r="18" spans="2:3" ht="15.75">
      <c r="B18" s="7" t="str">
        <f>tblUnsecured[[#Headers],[UNSECURED]]</f>
        <v>UNSECURED</v>
      </c>
      <c r="C18" s="6">
        <f>SUM(tblUnsecured[OWE])</f>
        <v>5</v>
      </c>
    </row>
    <row r="19" spans="2:3" ht="15.75">
      <c r="B19" s="7" t="str">
        <f>tblSecured[[#Headers],[SECURED]]</f>
        <v>SECURED</v>
      </c>
      <c r="C19" s="6">
        <f>SUM(tblSecured[OWE])</f>
        <v>4</v>
      </c>
    </row>
    <row r="20" spans="2:3" ht="15.75">
      <c r="B20" s="2" t="s">
        <v>1</v>
      </c>
      <c r="C20" s="3">
        <f>SUM(tblUnsecured[OWE],tblSecured[OWE])</f>
        <v>9</v>
      </c>
    </row>
    <row r="22" spans="2:3">
      <c r="B22" s="1"/>
      <c r="C22" s="1"/>
    </row>
    <row r="23" spans="2:3" ht="15.75">
      <c r="B23" s="4" t="s">
        <v>2</v>
      </c>
      <c r="C23" s="5">
        <f>C15-C20</f>
        <v>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E88339C-284F-4790-A890-8F28ACD3AC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Welcome</vt:lpstr>
      <vt:lpstr>Dashboard</vt:lpstr>
      <vt:lpstr>Assets</vt:lpstr>
      <vt:lpstr>Liabilities</vt:lpstr>
      <vt:lpstr>Sheet1</vt:lpstr>
      <vt:lpstr>calculations</vt:lpstr>
      <vt:lpstr>NetWorth</vt:lpstr>
      <vt:lpstr>Assets!Print_Area</vt:lpstr>
      <vt:lpstr>Dashboard!Print_Area</vt:lpstr>
      <vt:lpstr>Liabilities!Print_Area</vt:lpstr>
      <vt:lpstr>Welcome!Print_Area</vt:lpstr>
      <vt:lpstr>TotalAssets</vt:lpstr>
      <vt:lpstr>TotalLiabilites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2016-09-08T02:59:10Z</dcterms:created>
  <dcterms:modified xsi:type="dcterms:W3CDTF">2017-02-04T23:59:53Z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TC028023569991</vt:lpwstr>
  </property>
</Properties>
</file>